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1 WIM Excel\2 ComputerIdee\AOW datum\"/>
    </mc:Choice>
  </mc:AlternateContent>
  <xr:revisionPtr revIDLastSave="0" documentId="13_ncr:1_{FFADBDD3-F6DF-4B45-AF21-BFB458D5FF71}" xr6:coauthVersionLast="45" xr6:coauthVersionMax="45" xr10:uidLastSave="{00000000-0000-0000-0000-000000000000}"/>
  <workbookProtection workbookAlgorithmName="SHA-512" workbookHashValue="tOcEFDrkyWP4FIPlHjn80W6AtnVeg7UMhu4AfOsIuM0e6RvOWEjRzWHWQSMO4VMvAHOyI4R4UIbeAd2UFNYA7g==" workbookSaltValue="pE6BWHOpaCX+O7KJjipZmw==" workbookSpinCount="100000" lockStructure="1"/>
  <bookViews>
    <workbookView xWindow="-60" yWindow="-60" windowWidth="25320" windowHeight="15420" xr2:uid="{00000000-000D-0000-FFFF-FFFF00000000}"/>
  </bookViews>
  <sheets>
    <sheet name="LEES DIT" sheetId="3" r:id="rId1"/>
    <sheet name="Blad1" sheetId="1" r:id="rId2"/>
  </sheets>
  <externalReferences>
    <externalReference r:id="rId3"/>
  </externalReferences>
  <definedNames>
    <definedName name="Punten">'[1]Formule 1'!$CD$3:$CE$17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B9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B7" i="1" l="1"/>
  <c r="C9" i="1"/>
  <c r="C10" i="1" l="1"/>
  <c r="D9" i="1" s="1"/>
  <c r="C8" i="1"/>
  <c r="C7" i="1"/>
  <c r="N84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8" i="1"/>
  <c r="N139" i="1"/>
  <c r="N140" i="1"/>
  <c r="N141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J2" i="1"/>
  <c r="K2" i="1" s="1"/>
  <c r="J3" i="1"/>
  <c r="K3" i="1" s="1"/>
  <c r="J4" i="1"/>
  <c r="K4" i="1" s="1"/>
  <c r="J5" i="1"/>
  <c r="K5" i="1" s="1"/>
  <c r="J6" i="1"/>
  <c r="K6" i="1" s="1"/>
  <c r="J7" i="1"/>
  <c r="K7" i="1" s="1"/>
  <c r="J40" i="1"/>
  <c r="K40" i="1" s="1"/>
  <c r="J41" i="1"/>
  <c r="J42" i="1"/>
  <c r="K42" i="1" s="1"/>
  <c r="J43" i="1"/>
  <c r="J44" i="1"/>
  <c r="K44" i="1" s="1"/>
  <c r="J45" i="1"/>
  <c r="J46" i="1"/>
  <c r="J47" i="1"/>
  <c r="K47" i="1" s="1"/>
  <c r="J48" i="1"/>
  <c r="K48" i="1" s="1"/>
  <c r="J49" i="1"/>
  <c r="J50" i="1"/>
  <c r="J51" i="1"/>
  <c r="K51" i="1" s="1"/>
  <c r="J52" i="1"/>
  <c r="K52" i="1" s="1"/>
  <c r="J53" i="1"/>
  <c r="J54" i="1"/>
  <c r="K54" i="1" s="1"/>
  <c r="J55" i="1"/>
  <c r="K55" i="1" s="1"/>
  <c r="J56" i="1"/>
  <c r="K56" i="1" s="1"/>
  <c r="J57" i="1"/>
  <c r="J58" i="1"/>
  <c r="K58" i="1" s="1"/>
  <c r="J59" i="1"/>
  <c r="J60" i="1"/>
  <c r="K60" i="1" s="1"/>
  <c r="J61" i="1"/>
  <c r="J62" i="1"/>
  <c r="J63" i="1"/>
  <c r="K63" i="1" s="1"/>
  <c r="J64" i="1"/>
  <c r="K64" i="1" s="1"/>
  <c r="J65" i="1"/>
  <c r="J66" i="1"/>
  <c r="J67" i="1"/>
  <c r="K67" i="1" s="1"/>
  <c r="J68" i="1"/>
  <c r="K68" i="1" s="1"/>
  <c r="J69" i="1"/>
  <c r="J70" i="1"/>
  <c r="K70" i="1" s="1"/>
  <c r="J71" i="1"/>
  <c r="K71" i="1" s="1"/>
  <c r="J72" i="1"/>
  <c r="K72" i="1" s="1"/>
  <c r="J73" i="1"/>
  <c r="J74" i="1"/>
  <c r="J75" i="1"/>
  <c r="J76" i="1"/>
  <c r="K76" i="1" s="1"/>
  <c r="J77" i="1"/>
  <c r="J78" i="1"/>
  <c r="J79" i="1"/>
  <c r="K79" i="1" s="1"/>
  <c r="J80" i="1"/>
  <c r="K80" i="1" s="1"/>
  <c r="J81" i="1"/>
  <c r="J82" i="1"/>
  <c r="J83" i="1"/>
  <c r="K83" i="1" s="1"/>
  <c r="J84" i="1"/>
  <c r="K84" i="1" s="1"/>
  <c r="J85" i="1"/>
  <c r="J86" i="1"/>
  <c r="J87" i="1"/>
  <c r="K87" i="1" s="1"/>
  <c r="J88" i="1"/>
  <c r="K88" i="1" s="1"/>
  <c r="J89" i="1"/>
  <c r="J90" i="1"/>
  <c r="K90" i="1" s="1"/>
  <c r="J91" i="1"/>
  <c r="J92" i="1"/>
  <c r="K92" i="1" s="1"/>
  <c r="J93" i="1"/>
  <c r="J94" i="1"/>
  <c r="J95" i="1"/>
  <c r="K95" i="1" s="1"/>
  <c r="J96" i="1"/>
  <c r="K96" i="1" s="1"/>
  <c r="J97" i="1"/>
  <c r="J98" i="1"/>
  <c r="J99" i="1"/>
  <c r="K99" i="1" s="1"/>
  <c r="J100" i="1"/>
  <c r="K100" i="1" s="1"/>
  <c r="J101" i="1"/>
  <c r="J102" i="1"/>
  <c r="K102" i="1" s="1"/>
  <c r="J103" i="1"/>
  <c r="K103" i="1" s="1"/>
  <c r="J104" i="1"/>
  <c r="K104" i="1" s="1"/>
  <c r="J105" i="1"/>
  <c r="J106" i="1"/>
  <c r="J107" i="1"/>
  <c r="J108" i="1"/>
  <c r="K108" i="1" s="1"/>
  <c r="J109" i="1"/>
  <c r="J110" i="1"/>
  <c r="J111" i="1"/>
  <c r="K111" i="1" s="1"/>
  <c r="J112" i="1"/>
  <c r="K112" i="1" s="1"/>
  <c r="J113" i="1"/>
  <c r="J114" i="1"/>
  <c r="J115" i="1"/>
  <c r="K115" i="1" s="1"/>
  <c r="J116" i="1"/>
  <c r="K116" i="1" s="1"/>
  <c r="J117" i="1"/>
  <c r="J118" i="1"/>
  <c r="K118" i="1" s="1"/>
  <c r="J119" i="1"/>
  <c r="K119" i="1" s="1"/>
  <c r="J120" i="1"/>
  <c r="K120" i="1" s="1"/>
  <c r="J121" i="1"/>
  <c r="J122" i="1"/>
  <c r="K122" i="1" s="1"/>
  <c r="J123" i="1"/>
  <c r="J124" i="1"/>
  <c r="K124" i="1" s="1"/>
  <c r="J125" i="1"/>
  <c r="J126" i="1"/>
  <c r="J127" i="1"/>
  <c r="K127" i="1" s="1"/>
  <c r="J128" i="1"/>
  <c r="K128" i="1" s="1"/>
  <c r="J129" i="1"/>
  <c r="J130" i="1"/>
  <c r="J131" i="1"/>
  <c r="K131" i="1" s="1"/>
  <c r="J132" i="1"/>
  <c r="J133" i="1"/>
  <c r="J134" i="1"/>
  <c r="J135" i="1"/>
  <c r="K135" i="1" s="1"/>
  <c r="J136" i="1"/>
  <c r="J137" i="1"/>
  <c r="J138" i="1"/>
  <c r="J139" i="1"/>
  <c r="K139" i="1" s="1"/>
  <c r="J140" i="1"/>
  <c r="J141" i="1"/>
  <c r="J142" i="1"/>
  <c r="J143" i="1"/>
  <c r="K143" i="1" s="1"/>
  <c r="J144" i="1"/>
  <c r="J145" i="1"/>
  <c r="J146" i="1"/>
  <c r="J147" i="1"/>
  <c r="K147" i="1" s="1"/>
  <c r="J148" i="1"/>
  <c r="J149" i="1"/>
  <c r="J150" i="1"/>
  <c r="J151" i="1"/>
  <c r="K151" i="1" s="1"/>
  <c r="J152" i="1"/>
  <c r="J153" i="1"/>
  <c r="J154" i="1"/>
  <c r="J155" i="1"/>
  <c r="K155" i="1" s="1"/>
  <c r="J156" i="1"/>
  <c r="J157" i="1"/>
  <c r="J158" i="1"/>
  <c r="J159" i="1"/>
  <c r="K159" i="1" s="1"/>
  <c r="J160" i="1"/>
  <c r="J161" i="1"/>
  <c r="J162" i="1"/>
  <c r="J163" i="1"/>
  <c r="K163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8" i="1"/>
  <c r="K8" i="1" s="1"/>
  <c r="D8" i="1" l="1"/>
  <c r="D10" i="1"/>
  <c r="D7" i="1"/>
  <c r="M14" i="1"/>
  <c r="M100" i="1"/>
  <c r="M68" i="1"/>
  <c r="M4" i="1"/>
  <c r="M135" i="1"/>
  <c r="M115" i="1"/>
  <c r="M111" i="1"/>
  <c r="M87" i="1"/>
  <c r="M67" i="1"/>
  <c r="M47" i="1"/>
  <c r="M26" i="1"/>
  <c r="M8" i="1"/>
  <c r="M163" i="1"/>
  <c r="M27" i="1"/>
  <c r="M11" i="1"/>
  <c r="M102" i="1"/>
  <c r="M90" i="1"/>
  <c r="M42" i="1"/>
  <c r="L7" i="1"/>
  <c r="M7" i="1" s="1"/>
  <c r="L6" i="1"/>
  <c r="M6" i="1" s="1"/>
  <c r="L5" i="1"/>
  <c r="M5" i="1" s="1"/>
  <c r="L4" i="1"/>
  <c r="L3" i="1"/>
  <c r="M3" i="1" s="1"/>
  <c r="L2" i="1"/>
  <c r="M2" i="1" s="1"/>
  <c r="M54" i="1"/>
  <c r="K106" i="1"/>
  <c r="M106" i="1" s="1"/>
  <c r="M103" i="1"/>
  <c r="K145" i="1"/>
  <c r="M145" i="1" s="1"/>
  <c r="K142" i="1"/>
  <c r="M142" i="1" s="1"/>
  <c r="N142" i="1" s="1"/>
  <c r="K133" i="1"/>
  <c r="M133" i="1" s="1"/>
  <c r="M122" i="1"/>
  <c r="K86" i="1"/>
  <c r="M86" i="1" s="1"/>
  <c r="M83" i="1"/>
  <c r="M147" i="1"/>
  <c r="K138" i="1"/>
  <c r="M138" i="1" s="1"/>
  <c r="M118" i="1"/>
  <c r="K74" i="1"/>
  <c r="M74" i="1" s="1"/>
  <c r="M71" i="1"/>
  <c r="M58" i="1"/>
  <c r="M51" i="1"/>
  <c r="M25" i="1"/>
  <c r="K161" i="1"/>
  <c r="M161" i="1" s="1"/>
  <c r="K158" i="1"/>
  <c r="M158" i="1" s="1"/>
  <c r="K149" i="1"/>
  <c r="M149" i="1" s="1"/>
  <c r="M119" i="1"/>
  <c r="M70" i="1"/>
  <c r="M55" i="1"/>
  <c r="K154" i="1"/>
  <c r="M154" i="1" s="1"/>
  <c r="M151" i="1"/>
  <c r="M131" i="1"/>
  <c r="M99" i="1"/>
  <c r="M35" i="1"/>
  <c r="M19" i="1"/>
  <c r="M33" i="1"/>
  <c r="M17" i="1"/>
  <c r="K162" i="1"/>
  <c r="M162" i="1" s="1"/>
  <c r="M155" i="1"/>
  <c r="K153" i="1"/>
  <c r="M153" i="1" s="1"/>
  <c r="K146" i="1"/>
  <c r="M146" i="1" s="1"/>
  <c r="M139" i="1"/>
  <c r="K137" i="1"/>
  <c r="M137" i="1" s="1"/>
  <c r="N137" i="1" s="1"/>
  <c r="K130" i="1"/>
  <c r="M130" i="1" s="1"/>
  <c r="M127" i="1"/>
  <c r="K114" i="1"/>
  <c r="M114" i="1" s="1"/>
  <c r="K98" i="1"/>
  <c r="M98" i="1" s="1"/>
  <c r="M95" i="1"/>
  <c r="K82" i="1"/>
  <c r="M82" i="1" s="1"/>
  <c r="M79" i="1"/>
  <c r="K66" i="1"/>
  <c r="M66" i="1" s="1"/>
  <c r="M63" i="1"/>
  <c r="K50" i="1"/>
  <c r="M50" i="1" s="1"/>
  <c r="M159" i="1"/>
  <c r="K157" i="1"/>
  <c r="M157" i="1" s="1"/>
  <c r="K150" i="1"/>
  <c r="M150" i="1" s="1"/>
  <c r="M143" i="1"/>
  <c r="K141" i="1"/>
  <c r="M141" i="1" s="1"/>
  <c r="K134" i="1"/>
  <c r="M134" i="1" s="1"/>
  <c r="K123" i="1"/>
  <c r="K107" i="1"/>
  <c r="M107" i="1" s="1"/>
  <c r="K91" i="1"/>
  <c r="K75" i="1"/>
  <c r="M75" i="1" s="1"/>
  <c r="K59" i="1"/>
  <c r="K43" i="1"/>
  <c r="M43" i="1" s="1"/>
  <c r="K126" i="1"/>
  <c r="K110" i="1"/>
  <c r="M110" i="1" s="1"/>
  <c r="K94" i="1"/>
  <c r="K78" i="1"/>
  <c r="M78" i="1" s="1"/>
  <c r="K62" i="1"/>
  <c r="K46" i="1"/>
  <c r="M46" i="1" s="1"/>
  <c r="M39" i="1"/>
  <c r="M31" i="1"/>
  <c r="M23" i="1"/>
  <c r="M15" i="1"/>
  <c r="M37" i="1"/>
  <c r="M29" i="1"/>
  <c r="M21" i="1"/>
  <c r="M13" i="1"/>
  <c r="K113" i="1"/>
  <c r="K81" i="1"/>
  <c r="M81" i="1" s="1"/>
  <c r="K65" i="1"/>
  <c r="K49" i="1"/>
  <c r="M49" i="1" s="1"/>
  <c r="K117" i="1"/>
  <c r="K101" i="1"/>
  <c r="M101" i="1" s="1"/>
  <c r="K85" i="1"/>
  <c r="K69" i="1"/>
  <c r="M69" i="1" s="1"/>
  <c r="K53" i="1"/>
  <c r="K129" i="1"/>
  <c r="M129" i="1" s="1"/>
  <c r="K97" i="1"/>
  <c r="K160" i="1"/>
  <c r="M160" i="1" s="1"/>
  <c r="K156" i="1"/>
  <c r="K152" i="1"/>
  <c r="M152" i="1" s="1"/>
  <c r="K148" i="1"/>
  <c r="K144" i="1"/>
  <c r="M144" i="1" s="1"/>
  <c r="K140" i="1"/>
  <c r="K136" i="1"/>
  <c r="M136" i="1" s="1"/>
  <c r="K132" i="1"/>
  <c r="K121" i="1"/>
  <c r="M121" i="1" s="1"/>
  <c r="K105" i="1"/>
  <c r="K89" i="1"/>
  <c r="M89" i="1" s="1"/>
  <c r="K73" i="1"/>
  <c r="K57" i="1"/>
  <c r="M57" i="1" s="1"/>
  <c r="K41" i="1"/>
  <c r="K125" i="1"/>
  <c r="M125" i="1" s="1"/>
  <c r="K109" i="1"/>
  <c r="K93" i="1"/>
  <c r="M93" i="1" s="1"/>
  <c r="K77" i="1"/>
  <c r="K61" i="1"/>
  <c r="M61" i="1" s="1"/>
  <c r="K45" i="1"/>
  <c r="M128" i="1"/>
  <c r="M124" i="1"/>
  <c r="M120" i="1"/>
  <c r="N120" i="1" s="1"/>
  <c r="M116" i="1"/>
  <c r="M112" i="1"/>
  <c r="M108" i="1"/>
  <c r="M104" i="1"/>
  <c r="M96" i="1"/>
  <c r="M92" i="1"/>
  <c r="M88" i="1"/>
  <c r="M84" i="1"/>
  <c r="M80" i="1"/>
  <c r="M76" i="1"/>
  <c r="M72" i="1"/>
  <c r="M64" i="1"/>
  <c r="M60" i="1"/>
  <c r="M56" i="1"/>
  <c r="M52" i="1"/>
  <c r="M48" i="1"/>
  <c r="M44" i="1"/>
  <c r="M40" i="1"/>
  <c r="M38" i="1"/>
  <c r="M36" i="1"/>
  <c r="M34" i="1"/>
  <c r="M32" i="1"/>
  <c r="M30" i="1"/>
  <c r="M28" i="1"/>
  <c r="M24" i="1"/>
  <c r="M22" i="1"/>
  <c r="M20" i="1"/>
  <c r="M18" i="1"/>
  <c r="M16" i="1"/>
  <c r="M12" i="1"/>
  <c r="M10" i="1"/>
  <c r="M9" i="1"/>
  <c r="M45" i="1" l="1"/>
  <c r="M77" i="1"/>
  <c r="M109" i="1"/>
  <c r="M41" i="1"/>
  <c r="M73" i="1"/>
  <c r="M105" i="1"/>
  <c r="M132" i="1"/>
  <c r="M140" i="1"/>
  <c r="M148" i="1"/>
  <c r="M156" i="1"/>
  <c r="M97" i="1"/>
  <c r="M53" i="1"/>
  <c r="M85" i="1"/>
  <c r="M117" i="1"/>
  <c r="M65" i="1"/>
  <c r="M113" i="1"/>
  <c r="M62" i="1"/>
  <c r="M94" i="1"/>
  <c r="M126" i="1"/>
  <c r="M59" i="1"/>
  <c r="M91" i="1"/>
  <c r="M123" i="1"/>
</calcChain>
</file>

<file path=xl/sharedStrings.xml><?xml version="1.0" encoding="utf-8"?>
<sst xmlns="http://schemas.openxmlformats.org/spreadsheetml/2006/main" count="31" uniqueCount="30">
  <si>
    <t>geboren</t>
  </si>
  <si>
    <t>vanaf</t>
  </si>
  <si>
    <t>na geb.datum</t>
  </si>
  <si>
    <t>Geboortedatum:</t>
  </si>
  <si>
    <t>AOW-datum:</t>
  </si>
  <si>
    <t>AOW 65 jr + x mnd</t>
  </si>
  <si>
    <t>© Auteursrecht: Wim de Groot</t>
  </si>
  <si>
    <t xml:space="preserve">Op grond van het auteursrecht mag u dit bestand alleen kopiëren voor uzelf. </t>
  </si>
  <si>
    <t>U mag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</si>
  <si>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</si>
  <si>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</si>
  <si>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</si>
  <si>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</si>
  <si>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Vragen over de werking van dit bestand kunt u sturen naar:</t>
  </si>
  <si>
    <t>Zelf leren werken met Excel?</t>
  </si>
  <si>
    <t>Wim de Groot verzorgt graag een cursus op uw bedrijf.</t>
  </si>
  <si>
    <t>Klik hier voor de mogelijkheden</t>
  </si>
  <si>
    <t>Reactie van een deelnemer: "Eindelijk iemand die Excel helder uitlegt!"</t>
  </si>
  <si>
    <t>Wim de Groot denkt buiten de hokjes.</t>
  </si>
  <si>
    <t>Zijn website is:</t>
  </si>
  <si>
    <t>www.exceltekstenuitleg.nl</t>
  </si>
  <si>
    <t>AOW-datum</t>
  </si>
  <si>
    <t>leeftijd</t>
  </si>
  <si>
    <t>jaar</t>
  </si>
  <si>
    <t>mnd</t>
  </si>
  <si>
    <t>Dit Excel-bestand is gemaakt door Wim de Groot voor ComputerIdee.</t>
  </si>
  <si>
    <t>U mag dit bestand gratis gebruiken en wij wensen u er veel plezier mee.</t>
  </si>
  <si>
    <t>redactie@computeridee.nl</t>
  </si>
  <si>
    <t>↓  Klik op Blad1 om naar het andere tabblad te gaan  ↓</t>
  </si>
  <si>
    <t>rode kolom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</si>
</sst>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u/>
      <sz val="11"/>
      <color indexed="12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0000FF"/>
      <name val="Calibri"/>
      <family val="2"/>
    </font>
    <font>
      <b/>
      <i/>
      <sz val="11"/>
      <color rgb="FFCC3300"/>
      <name val="Calibri"/>
      <family val="2"/>
    </font>
    <font>
      <b/>
      <sz val="11"/>
      <color indexed="9"/>
      <name val="Calibri"/>
      <family val="2"/>
      <scheme val="minor"/>
    </font>
    <font>
      <u/>
      <sz val="10"/>
      <color indexed="12"/>
      <name val="Arial"/>
      <family val="2"/>
    </font>
    <font>
      <b/>
      <u/>
      <sz val="11"/>
      <color indexed="12"/>
      <name val="Calibri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Fill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14" fontId="2" fillId="0" borderId="2" xfId="2" applyNumberFormat="1" applyFont="1" applyFill="1" applyBorder="1"/>
    <xf numFmtId="0" fontId="2" fillId="0" borderId="9" xfId="2" applyFont="1" applyFill="1" applyBorder="1" applyAlignment="1">
      <alignment horizontal="center"/>
    </xf>
    <xf numFmtId="0" fontId="2" fillId="0" borderId="0" xfId="1" applyFont="1" applyFill="1"/>
    <xf numFmtId="14" fontId="2" fillId="0" borderId="3" xfId="2" applyNumberFormat="1" applyFont="1" applyFill="1" applyBorder="1"/>
    <xf numFmtId="0" fontId="2" fillId="0" borderId="6" xfId="2" applyFont="1" applyFill="1" applyBorder="1" applyAlignment="1">
      <alignment horizontal="center"/>
    </xf>
    <xf numFmtId="14" fontId="2" fillId="0" borderId="4" xfId="2" applyNumberFormat="1" applyFont="1" applyFill="1" applyBorder="1"/>
    <xf numFmtId="0" fontId="2" fillId="0" borderId="8" xfId="2" applyFont="1" applyFill="1" applyBorder="1" applyAlignment="1">
      <alignment horizontal="center"/>
    </xf>
    <xf numFmtId="164" fontId="2" fillId="0" borderId="10" xfId="2" applyNumberFormat="1" applyFont="1" applyFill="1" applyBorder="1" applyAlignment="1">
      <alignment horizontal="center"/>
    </xf>
    <xf numFmtId="0" fontId="3" fillId="2" borderId="0" xfId="3" applyFont="1" applyFill="1"/>
    <xf numFmtId="0" fontId="3" fillId="2" borderId="0" xfId="4" applyFont="1" applyFill="1"/>
    <xf numFmtId="0" fontId="2" fillId="2" borderId="5" xfId="3" applyFont="1" applyFill="1" applyBorder="1"/>
    <xf numFmtId="0" fontId="2" fillId="2" borderId="6" xfId="3" applyFont="1" applyFill="1" applyBorder="1"/>
    <xf numFmtId="0" fontId="3" fillId="3" borderId="14" xfId="4" applyFont="1" applyFill="1" applyBorder="1"/>
    <xf numFmtId="0" fontId="3" fillId="3" borderId="15" xfId="4" applyFont="1" applyFill="1" applyBorder="1" applyAlignment="1">
      <alignment horizontal="center"/>
    </xf>
    <xf numFmtId="0" fontId="6" fillId="3" borderId="15" xfId="6" applyFont="1" applyFill="1" applyBorder="1" applyAlignment="1" applyProtection="1">
      <alignment horizontal="center"/>
    </xf>
    <xf numFmtId="0" fontId="3" fillId="3" borderId="16" xfId="4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0" fontId="3" fillId="2" borderId="0" xfId="3" applyFont="1" applyFill="1" applyAlignment="1">
      <alignment horizontal="center"/>
    </xf>
    <xf numFmtId="0" fontId="2" fillId="2" borderId="7" xfId="3" applyFont="1" applyFill="1" applyBorder="1"/>
    <xf numFmtId="0" fontId="2" fillId="2" borderId="8" xfId="3" applyFont="1" applyFill="1" applyBorder="1"/>
    <xf numFmtId="164" fontId="2" fillId="0" borderId="0" xfId="2" applyNumberFormat="1" applyFont="1" applyFill="1" applyBorder="1" applyAlignment="1">
      <alignment horizontal="center"/>
    </xf>
    <xf numFmtId="2" fontId="0" fillId="0" borderId="0" xfId="0" applyNumberFormat="1" applyFill="1"/>
    <xf numFmtId="164" fontId="2" fillId="0" borderId="0" xfId="2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4" fontId="2" fillId="0" borderId="0" xfId="1" applyNumberFormat="1" applyFont="1" applyFill="1"/>
    <xf numFmtId="0" fontId="0" fillId="4" borderId="1" xfId="0" applyFill="1" applyBorder="1"/>
    <xf numFmtId="0" fontId="0" fillId="4" borderId="11" xfId="0" applyFill="1" applyBorder="1"/>
    <xf numFmtId="0" fontId="0" fillId="4" borderId="9" xfId="0" applyFill="1" applyBorder="1"/>
    <xf numFmtId="0" fontId="2" fillId="4" borderId="5" xfId="1" applyFont="1" applyFill="1" applyBorder="1" applyAlignment="1">
      <alignment horizontal="right"/>
    </xf>
    <xf numFmtId="0" fontId="0" fillId="4" borderId="6" xfId="0" applyFill="1" applyBorder="1"/>
    <xf numFmtId="14" fontId="2" fillId="4" borderId="0" xfId="2" applyNumberFormat="1" applyFont="1" applyFill="1" applyBorder="1" applyAlignment="1">
      <alignment horizontal="center"/>
    </xf>
    <xf numFmtId="164" fontId="2" fillId="4" borderId="0" xfId="2" applyNumberFormat="1" applyFont="1" applyFill="1" applyBorder="1" applyAlignment="1">
      <alignment horizontal="center"/>
    </xf>
    <xf numFmtId="0" fontId="2" fillId="4" borderId="5" xfId="1" applyFont="1" applyFill="1" applyBorder="1"/>
    <xf numFmtId="0" fontId="2" fillId="4" borderId="0" xfId="1" applyFont="1" applyFill="1" applyBorder="1"/>
    <xf numFmtId="0" fontId="2" fillId="4" borderId="7" xfId="1" applyFont="1" applyFill="1" applyBorder="1"/>
    <xf numFmtId="0" fontId="2" fillId="4" borderId="12" xfId="1" applyFont="1" applyFill="1" applyBorder="1"/>
    <xf numFmtId="0" fontId="0" fillId="4" borderId="8" xfId="0" applyFill="1" applyBorder="1"/>
    <xf numFmtId="0" fontId="2" fillId="5" borderId="17" xfId="3" applyFont="1" applyFill="1" applyBorder="1"/>
    <xf numFmtId="0" fontId="2" fillId="5" borderId="11" xfId="3" applyFont="1" applyFill="1" applyBorder="1"/>
    <xf numFmtId="0" fontId="2" fillId="5" borderId="18" xfId="3" applyFont="1" applyFill="1" applyBorder="1"/>
    <xf numFmtId="0" fontId="2" fillId="6" borderId="0" xfId="3" applyFont="1" applyFill="1"/>
    <xf numFmtId="0" fontId="2" fillId="5" borderId="5" xfId="3" applyFont="1" applyFill="1" applyBorder="1"/>
    <xf numFmtId="0" fontId="2" fillId="2" borderId="1" xfId="3" applyFont="1" applyFill="1" applyBorder="1"/>
    <xf numFmtId="0" fontId="2" fillId="2" borderId="11" xfId="3" applyFont="1" applyFill="1" applyBorder="1"/>
    <xf numFmtId="0" fontId="2" fillId="2" borderId="9" xfId="3" applyFont="1" applyFill="1" applyBorder="1"/>
    <xf numFmtId="0" fontId="2" fillId="7" borderId="6" xfId="3" applyFont="1" applyFill="1" applyBorder="1"/>
    <xf numFmtId="0" fontId="2" fillId="5" borderId="5" xfId="3" applyFont="1" applyFill="1" applyBorder="1" applyAlignment="1">
      <alignment vertical="center"/>
    </xf>
    <xf numFmtId="0" fontId="2" fillId="2" borderId="5" xfId="3" applyFont="1" applyFill="1" applyBorder="1" applyAlignment="1">
      <alignment vertical="center"/>
    </xf>
    <xf numFmtId="0" fontId="8" fillId="6" borderId="13" xfId="4" applyFont="1" applyFill="1" applyBorder="1" applyAlignment="1">
      <alignment horizontal="center" vertical="center"/>
    </xf>
    <xf numFmtId="0" fontId="2" fillId="2" borderId="6" xfId="3" applyFont="1" applyFill="1" applyBorder="1" applyAlignment="1">
      <alignment vertical="center"/>
    </xf>
    <xf numFmtId="0" fontId="2" fillId="7" borderId="6" xfId="3" applyFont="1" applyFill="1" applyBorder="1" applyAlignment="1">
      <alignment vertical="center"/>
    </xf>
    <xf numFmtId="0" fontId="2" fillId="6" borderId="0" xfId="3" applyFont="1" applyFill="1" applyAlignment="1">
      <alignment vertical="center"/>
    </xf>
    <xf numFmtId="0" fontId="2" fillId="2" borderId="0" xfId="3" applyFont="1" applyFill="1"/>
    <xf numFmtId="0" fontId="2" fillId="8" borderId="1" xfId="3" applyFont="1" applyFill="1" applyBorder="1"/>
    <xf numFmtId="0" fontId="2" fillId="8" borderId="11" xfId="3" applyFont="1" applyFill="1" applyBorder="1"/>
    <xf numFmtId="0" fontId="2" fillId="8" borderId="9" xfId="3" applyFont="1" applyFill="1" applyBorder="1"/>
    <xf numFmtId="0" fontId="2" fillId="8" borderId="5" xfId="3" applyFont="1" applyFill="1" applyBorder="1"/>
    <xf numFmtId="0" fontId="2" fillId="8" borderId="0" xfId="3" applyFont="1" applyFill="1"/>
    <xf numFmtId="0" fontId="2" fillId="8" borderId="6" xfId="3" applyFont="1" applyFill="1" applyBorder="1"/>
    <xf numFmtId="0" fontId="10" fillId="2" borderId="0" xfId="7" applyFont="1" applyFill="1" applyBorder="1" applyAlignment="1" applyProtection="1">
      <alignment horizontal="center"/>
    </xf>
    <xf numFmtId="0" fontId="2" fillId="8" borderId="7" xfId="3" applyFont="1" applyFill="1" applyBorder="1"/>
    <xf numFmtId="0" fontId="2" fillId="8" borderId="12" xfId="3" applyFont="1" applyFill="1" applyBorder="1"/>
    <xf numFmtId="0" fontId="2" fillId="8" borderId="8" xfId="3" applyFont="1" applyFill="1" applyBorder="1"/>
    <xf numFmtId="0" fontId="6" fillId="2" borderId="0" xfId="6" applyFont="1" applyFill="1" applyBorder="1" applyAlignment="1" applyProtection="1">
      <alignment horizontal="center"/>
    </xf>
    <xf numFmtId="0" fontId="3" fillId="2" borderId="12" xfId="3" applyFont="1" applyFill="1" applyBorder="1"/>
    <xf numFmtId="0" fontId="2" fillId="7" borderId="19" xfId="3" applyFont="1" applyFill="1" applyBorder="1"/>
    <xf numFmtId="0" fontId="2" fillId="7" borderId="12" xfId="3" applyFont="1" applyFill="1" applyBorder="1"/>
    <xf numFmtId="0" fontId="2" fillId="7" borderId="20" xfId="3" applyFont="1" applyFill="1" applyBorder="1"/>
    <xf numFmtId="0" fontId="11" fillId="9" borderId="21" xfId="3" applyFont="1" applyFill="1" applyBorder="1" applyAlignment="1">
      <alignment horizontal="center"/>
    </xf>
    <xf numFmtId="0" fontId="11" fillId="9" borderId="22" xfId="3" applyFont="1" applyFill="1" applyBorder="1" applyAlignment="1">
      <alignment horizontal="center"/>
    </xf>
    <xf numFmtId="0" fontId="11" fillId="9" borderId="23" xfId="3" applyFont="1" applyFill="1" applyBorder="1" applyAlignment="1">
      <alignment horizontal="center"/>
    </xf>
  </cellXfs>
  <cellStyles count="8">
    <cellStyle name="Hyperlink 2" xfId="5" xr:uid="{00000000-0005-0000-0000-000000000000}"/>
    <cellStyle name="Hyperlink 2 2" xfId="6" xr:uid="{00000000-0005-0000-0000-000001000000}"/>
    <cellStyle name="Hyperlink_#Auteursrecht" xfId="7" xr:uid="{44898941-7ACD-46A0-9C10-7E8561B7C922}"/>
    <cellStyle name="Standaard" xfId="0" builtinId="0"/>
    <cellStyle name="Standaard 2" xfId="2" xr:uid="{00000000-0005-0000-0000-000003000000}"/>
    <cellStyle name="Standaard_#Auteursrecht" xfId="3" xr:uid="{00000000-0005-0000-0000-000004000000}"/>
    <cellStyle name="Standaard_Auteursrecht 2" xfId="4" xr:uid="{00000000-0005-0000-0000-000006000000}"/>
    <cellStyle name="Standaard_CID Belasting 2006" xfId="1" xr:uid="{00000000-0005-0000-0000-000007000000}"/>
  </cellStyles>
  <dxfs count="1">
    <dxf>
      <font>
        <color rgb="FFCCFFFF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Blad1!$I$2:$I$163</c:f>
              <c:numCache>
                <c:formatCode>d\ mmm\ yyyy</c:formatCode>
                <c:ptCount val="162"/>
                <c:pt idx="0">
                  <c:v>17349</c:v>
                </c:pt>
                <c:pt idx="1">
                  <c:v>17380</c:v>
                </c:pt>
                <c:pt idx="2">
                  <c:v>17411</c:v>
                </c:pt>
                <c:pt idx="3">
                  <c:v>17441</c:v>
                </c:pt>
                <c:pt idx="4">
                  <c:v>17472</c:v>
                </c:pt>
                <c:pt idx="5">
                  <c:v>17502</c:v>
                </c:pt>
                <c:pt idx="6">
                  <c:v>17533</c:v>
                </c:pt>
                <c:pt idx="7">
                  <c:v>17564</c:v>
                </c:pt>
                <c:pt idx="8">
                  <c:v>17593</c:v>
                </c:pt>
                <c:pt idx="9">
                  <c:v>17624</c:v>
                </c:pt>
                <c:pt idx="10">
                  <c:v>17654</c:v>
                </c:pt>
                <c:pt idx="11">
                  <c:v>17685</c:v>
                </c:pt>
                <c:pt idx="12">
                  <c:v>17715</c:v>
                </c:pt>
                <c:pt idx="13">
                  <c:v>17746</c:v>
                </c:pt>
                <c:pt idx="14">
                  <c:v>17777</c:v>
                </c:pt>
                <c:pt idx="15">
                  <c:v>17807</c:v>
                </c:pt>
                <c:pt idx="16">
                  <c:v>17838</c:v>
                </c:pt>
                <c:pt idx="17">
                  <c:v>17868</c:v>
                </c:pt>
                <c:pt idx="18">
                  <c:v>17899</c:v>
                </c:pt>
                <c:pt idx="19">
                  <c:v>17930</c:v>
                </c:pt>
                <c:pt idx="20">
                  <c:v>17958</c:v>
                </c:pt>
                <c:pt idx="21">
                  <c:v>17989</c:v>
                </c:pt>
                <c:pt idx="22">
                  <c:v>18019</c:v>
                </c:pt>
                <c:pt idx="23">
                  <c:v>18050</c:v>
                </c:pt>
                <c:pt idx="24">
                  <c:v>18080</c:v>
                </c:pt>
                <c:pt idx="25">
                  <c:v>18111</c:v>
                </c:pt>
                <c:pt idx="26">
                  <c:v>18142</c:v>
                </c:pt>
                <c:pt idx="27">
                  <c:v>18172</c:v>
                </c:pt>
                <c:pt idx="28">
                  <c:v>18203</c:v>
                </c:pt>
                <c:pt idx="29">
                  <c:v>18233</c:v>
                </c:pt>
                <c:pt idx="30">
                  <c:v>18264</c:v>
                </c:pt>
                <c:pt idx="31">
                  <c:v>18295</c:v>
                </c:pt>
                <c:pt idx="32">
                  <c:v>18323</c:v>
                </c:pt>
                <c:pt idx="33">
                  <c:v>18354</c:v>
                </c:pt>
                <c:pt idx="34">
                  <c:v>18384</c:v>
                </c:pt>
                <c:pt idx="35">
                  <c:v>18415</c:v>
                </c:pt>
                <c:pt idx="36">
                  <c:v>18445</c:v>
                </c:pt>
                <c:pt idx="37">
                  <c:v>18476</c:v>
                </c:pt>
                <c:pt idx="38">
                  <c:v>18507</c:v>
                </c:pt>
                <c:pt idx="39">
                  <c:v>18537</c:v>
                </c:pt>
                <c:pt idx="40">
                  <c:v>18568</c:v>
                </c:pt>
                <c:pt idx="41">
                  <c:v>18598</c:v>
                </c:pt>
                <c:pt idx="42">
                  <c:v>18629</c:v>
                </c:pt>
                <c:pt idx="43">
                  <c:v>18660</c:v>
                </c:pt>
                <c:pt idx="44">
                  <c:v>18688</c:v>
                </c:pt>
                <c:pt idx="45">
                  <c:v>18719</c:v>
                </c:pt>
                <c:pt idx="46">
                  <c:v>18749</c:v>
                </c:pt>
                <c:pt idx="47">
                  <c:v>18780</c:v>
                </c:pt>
                <c:pt idx="48">
                  <c:v>18810</c:v>
                </c:pt>
                <c:pt idx="49">
                  <c:v>18841</c:v>
                </c:pt>
                <c:pt idx="50">
                  <c:v>18872</c:v>
                </c:pt>
                <c:pt idx="51">
                  <c:v>18902</c:v>
                </c:pt>
                <c:pt idx="52">
                  <c:v>18933</c:v>
                </c:pt>
                <c:pt idx="53">
                  <c:v>18963</c:v>
                </c:pt>
                <c:pt idx="54">
                  <c:v>18994</c:v>
                </c:pt>
                <c:pt idx="55">
                  <c:v>19025</c:v>
                </c:pt>
                <c:pt idx="56">
                  <c:v>19054</c:v>
                </c:pt>
                <c:pt idx="57">
                  <c:v>19085</c:v>
                </c:pt>
                <c:pt idx="58">
                  <c:v>19115</c:v>
                </c:pt>
                <c:pt idx="59">
                  <c:v>19146</c:v>
                </c:pt>
                <c:pt idx="60">
                  <c:v>19176</c:v>
                </c:pt>
                <c:pt idx="61">
                  <c:v>19207</c:v>
                </c:pt>
                <c:pt idx="62">
                  <c:v>19238</c:v>
                </c:pt>
                <c:pt idx="63">
                  <c:v>19268</c:v>
                </c:pt>
                <c:pt idx="64">
                  <c:v>19299</c:v>
                </c:pt>
                <c:pt idx="65">
                  <c:v>19329</c:v>
                </c:pt>
                <c:pt idx="66">
                  <c:v>19360</c:v>
                </c:pt>
                <c:pt idx="67">
                  <c:v>19391</c:v>
                </c:pt>
                <c:pt idx="68">
                  <c:v>19419</c:v>
                </c:pt>
                <c:pt idx="69">
                  <c:v>19450</c:v>
                </c:pt>
                <c:pt idx="70">
                  <c:v>19480</c:v>
                </c:pt>
                <c:pt idx="71">
                  <c:v>19511</c:v>
                </c:pt>
                <c:pt idx="72">
                  <c:v>19541</c:v>
                </c:pt>
                <c:pt idx="73">
                  <c:v>19572</c:v>
                </c:pt>
                <c:pt idx="74">
                  <c:v>19603</c:v>
                </c:pt>
                <c:pt idx="75">
                  <c:v>19633</c:v>
                </c:pt>
                <c:pt idx="76">
                  <c:v>19664</c:v>
                </c:pt>
                <c:pt idx="77">
                  <c:v>19694</c:v>
                </c:pt>
                <c:pt idx="78">
                  <c:v>19725</c:v>
                </c:pt>
                <c:pt idx="79">
                  <c:v>19756</c:v>
                </c:pt>
                <c:pt idx="80">
                  <c:v>19784</c:v>
                </c:pt>
                <c:pt idx="81">
                  <c:v>19815</c:v>
                </c:pt>
                <c:pt idx="82">
                  <c:v>19845</c:v>
                </c:pt>
                <c:pt idx="83">
                  <c:v>19876</c:v>
                </c:pt>
                <c:pt idx="84">
                  <c:v>19906</c:v>
                </c:pt>
                <c:pt idx="85">
                  <c:v>19937</c:v>
                </c:pt>
                <c:pt idx="86">
                  <c:v>19968</c:v>
                </c:pt>
                <c:pt idx="87">
                  <c:v>19998</c:v>
                </c:pt>
                <c:pt idx="88">
                  <c:v>20029</c:v>
                </c:pt>
                <c:pt idx="89">
                  <c:v>20059</c:v>
                </c:pt>
                <c:pt idx="90">
                  <c:v>20090</c:v>
                </c:pt>
                <c:pt idx="91">
                  <c:v>20121</c:v>
                </c:pt>
                <c:pt idx="92">
                  <c:v>20149</c:v>
                </c:pt>
                <c:pt idx="93">
                  <c:v>20180</c:v>
                </c:pt>
                <c:pt idx="94">
                  <c:v>20210</c:v>
                </c:pt>
                <c:pt idx="95">
                  <c:v>20241</c:v>
                </c:pt>
                <c:pt idx="96">
                  <c:v>20271</c:v>
                </c:pt>
                <c:pt idx="97">
                  <c:v>20302</c:v>
                </c:pt>
                <c:pt idx="98">
                  <c:v>20333</c:v>
                </c:pt>
                <c:pt idx="99">
                  <c:v>20363</c:v>
                </c:pt>
                <c:pt idx="100">
                  <c:v>20394</c:v>
                </c:pt>
                <c:pt idx="101">
                  <c:v>20424</c:v>
                </c:pt>
                <c:pt idx="102">
                  <c:v>20455</c:v>
                </c:pt>
                <c:pt idx="103">
                  <c:v>20486</c:v>
                </c:pt>
                <c:pt idx="104">
                  <c:v>20515</c:v>
                </c:pt>
                <c:pt idx="105">
                  <c:v>20546</c:v>
                </c:pt>
                <c:pt idx="106">
                  <c:v>20576</c:v>
                </c:pt>
                <c:pt idx="107">
                  <c:v>20607</c:v>
                </c:pt>
                <c:pt idx="108">
                  <c:v>20637</c:v>
                </c:pt>
                <c:pt idx="109">
                  <c:v>20668</c:v>
                </c:pt>
                <c:pt idx="110">
                  <c:v>20699</c:v>
                </c:pt>
                <c:pt idx="111">
                  <c:v>20729</c:v>
                </c:pt>
                <c:pt idx="112">
                  <c:v>20760</c:v>
                </c:pt>
                <c:pt idx="113">
                  <c:v>20790</c:v>
                </c:pt>
                <c:pt idx="114">
                  <c:v>20821</c:v>
                </c:pt>
                <c:pt idx="115">
                  <c:v>20852</c:v>
                </c:pt>
                <c:pt idx="116">
                  <c:v>20880</c:v>
                </c:pt>
                <c:pt idx="117">
                  <c:v>20911</c:v>
                </c:pt>
                <c:pt idx="118">
                  <c:v>20941</c:v>
                </c:pt>
                <c:pt idx="119">
                  <c:v>20972</c:v>
                </c:pt>
                <c:pt idx="120">
                  <c:v>21002</c:v>
                </c:pt>
                <c:pt idx="121">
                  <c:v>21033</c:v>
                </c:pt>
                <c:pt idx="122">
                  <c:v>21064</c:v>
                </c:pt>
                <c:pt idx="123">
                  <c:v>21094</c:v>
                </c:pt>
                <c:pt idx="124">
                  <c:v>21125</c:v>
                </c:pt>
                <c:pt idx="125">
                  <c:v>21155</c:v>
                </c:pt>
                <c:pt idx="126">
                  <c:v>21186</c:v>
                </c:pt>
                <c:pt idx="127">
                  <c:v>21217</c:v>
                </c:pt>
                <c:pt idx="128">
                  <c:v>21245</c:v>
                </c:pt>
                <c:pt idx="129">
                  <c:v>21276</c:v>
                </c:pt>
                <c:pt idx="130">
                  <c:v>21306</c:v>
                </c:pt>
                <c:pt idx="131">
                  <c:v>21337</c:v>
                </c:pt>
                <c:pt idx="132">
                  <c:v>21367</c:v>
                </c:pt>
                <c:pt idx="133">
                  <c:v>21398</c:v>
                </c:pt>
                <c:pt idx="134">
                  <c:v>21429</c:v>
                </c:pt>
                <c:pt idx="135">
                  <c:v>21459</c:v>
                </c:pt>
                <c:pt idx="136">
                  <c:v>21490</c:v>
                </c:pt>
                <c:pt idx="137">
                  <c:v>21520</c:v>
                </c:pt>
                <c:pt idx="138">
                  <c:v>21551</c:v>
                </c:pt>
                <c:pt idx="139">
                  <c:v>21582</c:v>
                </c:pt>
                <c:pt idx="140">
                  <c:v>21610</c:v>
                </c:pt>
                <c:pt idx="141">
                  <c:v>21641</c:v>
                </c:pt>
                <c:pt idx="142">
                  <c:v>21671</c:v>
                </c:pt>
                <c:pt idx="143">
                  <c:v>21702</c:v>
                </c:pt>
                <c:pt idx="144">
                  <c:v>21732</c:v>
                </c:pt>
                <c:pt idx="145">
                  <c:v>21763</c:v>
                </c:pt>
                <c:pt idx="146">
                  <c:v>21794</c:v>
                </c:pt>
                <c:pt idx="147">
                  <c:v>21824</c:v>
                </c:pt>
                <c:pt idx="148">
                  <c:v>21855</c:v>
                </c:pt>
                <c:pt idx="149">
                  <c:v>21885</c:v>
                </c:pt>
                <c:pt idx="150">
                  <c:v>21916</c:v>
                </c:pt>
                <c:pt idx="151">
                  <c:v>21947</c:v>
                </c:pt>
                <c:pt idx="152">
                  <c:v>21976</c:v>
                </c:pt>
                <c:pt idx="153">
                  <c:v>22007</c:v>
                </c:pt>
                <c:pt idx="154">
                  <c:v>22037</c:v>
                </c:pt>
                <c:pt idx="155">
                  <c:v>22068</c:v>
                </c:pt>
                <c:pt idx="156">
                  <c:v>22098</c:v>
                </c:pt>
                <c:pt idx="157">
                  <c:v>22129</c:v>
                </c:pt>
                <c:pt idx="158">
                  <c:v>22160</c:v>
                </c:pt>
                <c:pt idx="159">
                  <c:v>22190</c:v>
                </c:pt>
                <c:pt idx="160">
                  <c:v>22221</c:v>
                </c:pt>
                <c:pt idx="161">
                  <c:v>22251</c:v>
                </c:pt>
              </c:numCache>
            </c:numRef>
          </c:cat>
          <c:val>
            <c:numRef>
              <c:f>Blad1!$M$2:$M$163</c:f>
              <c:numCache>
                <c:formatCode>0.00</c:formatCode>
                <c:ptCount val="162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65.083333333333329</c:v>
                </c:pt>
                <c:pt idx="7">
                  <c:v>65.083333333333329</c:v>
                </c:pt>
                <c:pt idx="8">
                  <c:v>65.083333333333329</c:v>
                </c:pt>
                <c:pt idx="9">
                  <c:v>65.083333333333329</c:v>
                </c:pt>
                <c:pt idx="10">
                  <c:v>65.083333333333329</c:v>
                </c:pt>
                <c:pt idx="11">
                  <c:v>65.083333333333329</c:v>
                </c:pt>
                <c:pt idx="12">
                  <c:v>65.083333333333329</c:v>
                </c:pt>
                <c:pt idx="13">
                  <c:v>65.083333333333329</c:v>
                </c:pt>
                <c:pt idx="14">
                  <c:v>65.083333333333329</c:v>
                </c:pt>
                <c:pt idx="15">
                  <c:v>65.083333333333329</c:v>
                </c:pt>
                <c:pt idx="16">
                  <c:v>65.083333333333329</c:v>
                </c:pt>
                <c:pt idx="17">
                  <c:v>65.166666666666671</c:v>
                </c:pt>
                <c:pt idx="18">
                  <c:v>65.166666666666671</c:v>
                </c:pt>
                <c:pt idx="19">
                  <c:v>65.166666666666671</c:v>
                </c:pt>
                <c:pt idx="20">
                  <c:v>65.166666666666671</c:v>
                </c:pt>
                <c:pt idx="21">
                  <c:v>65.166666666666671</c:v>
                </c:pt>
                <c:pt idx="22">
                  <c:v>65.166666666666671</c:v>
                </c:pt>
                <c:pt idx="23">
                  <c:v>65.166666666666671</c:v>
                </c:pt>
                <c:pt idx="24">
                  <c:v>65.166666666666671</c:v>
                </c:pt>
                <c:pt idx="25">
                  <c:v>65.166666666666671</c:v>
                </c:pt>
                <c:pt idx="26">
                  <c:v>65.166666666666671</c:v>
                </c:pt>
                <c:pt idx="27">
                  <c:v>65.166666666666671</c:v>
                </c:pt>
                <c:pt idx="28">
                  <c:v>65.25</c:v>
                </c:pt>
                <c:pt idx="29">
                  <c:v>65.25</c:v>
                </c:pt>
                <c:pt idx="30">
                  <c:v>65.25</c:v>
                </c:pt>
                <c:pt idx="31">
                  <c:v>65.25</c:v>
                </c:pt>
                <c:pt idx="32">
                  <c:v>65.25</c:v>
                </c:pt>
                <c:pt idx="33">
                  <c:v>65.25</c:v>
                </c:pt>
                <c:pt idx="34">
                  <c:v>65.25</c:v>
                </c:pt>
                <c:pt idx="35">
                  <c:v>65.25</c:v>
                </c:pt>
                <c:pt idx="36">
                  <c:v>65.25</c:v>
                </c:pt>
                <c:pt idx="37">
                  <c:v>65.25</c:v>
                </c:pt>
                <c:pt idx="38">
                  <c:v>65.25</c:v>
                </c:pt>
                <c:pt idx="39">
                  <c:v>65.5</c:v>
                </c:pt>
                <c:pt idx="40">
                  <c:v>65.5</c:v>
                </c:pt>
                <c:pt idx="41">
                  <c:v>65.5</c:v>
                </c:pt>
                <c:pt idx="42">
                  <c:v>65.5</c:v>
                </c:pt>
                <c:pt idx="43">
                  <c:v>65.5</c:v>
                </c:pt>
                <c:pt idx="44">
                  <c:v>65.5</c:v>
                </c:pt>
                <c:pt idx="45">
                  <c:v>65.5</c:v>
                </c:pt>
                <c:pt idx="46">
                  <c:v>65.5</c:v>
                </c:pt>
                <c:pt idx="47">
                  <c:v>65.5</c:v>
                </c:pt>
                <c:pt idx="48">
                  <c:v>65.75</c:v>
                </c:pt>
                <c:pt idx="49">
                  <c:v>65.75</c:v>
                </c:pt>
                <c:pt idx="50">
                  <c:v>65.75</c:v>
                </c:pt>
                <c:pt idx="51">
                  <c:v>65.75</c:v>
                </c:pt>
                <c:pt idx="52">
                  <c:v>65.75</c:v>
                </c:pt>
                <c:pt idx="53">
                  <c:v>65.75</c:v>
                </c:pt>
                <c:pt idx="54">
                  <c:v>65.75</c:v>
                </c:pt>
                <c:pt idx="55">
                  <c:v>65.75</c:v>
                </c:pt>
                <c:pt idx="56">
                  <c:v>65.75</c:v>
                </c:pt>
                <c:pt idx="57">
                  <c:v>66</c:v>
                </c:pt>
                <c:pt idx="58">
                  <c:v>66</c:v>
                </c:pt>
                <c:pt idx="59">
                  <c:v>66</c:v>
                </c:pt>
                <c:pt idx="60">
                  <c:v>66</c:v>
                </c:pt>
                <c:pt idx="61">
                  <c:v>66</c:v>
                </c:pt>
                <c:pt idx="62">
                  <c:v>66</c:v>
                </c:pt>
                <c:pt idx="63">
                  <c:v>66</c:v>
                </c:pt>
                <c:pt idx="64">
                  <c:v>66</c:v>
                </c:pt>
                <c:pt idx="65">
                  <c:v>66</c:v>
                </c:pt>
                <c:pt idx="66">
                  <c:v>66.333333333333329</c:v>
                </c:pt>
                <c:pt idx="67">
                  <c:v>66.333333333333329</c:v>
                </c:pt>
                <c:pt idx="68">
                  <c:v>66.333333333333329</c:v>
                </c:pt>
                <c:pt idx="69">
                  <c:v>66.333333333333329</c:v>
                </c:pt>
                <c:pt idx="70">
                  <c:v>66.333333333333329</c:v>
                </c:pt>
                <c:pt idx="71">
                  <c:v>66.333333333333329</c:v>
                </c:pt>
                <c:pt idx="72">
                  <c:v>66.333333333333329</c:v>
                </c:pt>
                <c:pt idx="73">
                  <c:v>66.333333333333329</c:v>
                </c:pt>
                <c:pt idx="74">
                  <c:v>66.333333333333329</c:v>
                </c:pt>
                <c:pt idx="75">
                  <c:v>66.333333333333329</c:v>
                </c:pt>
                <c:pt idx="76">
                  <c:v>66.333333333333329</c:v>
                </c:pt>
                <c:pt idx="77">
                  <c:v>66.333333333333329</c:v>
                </c:pt>
                <c:pt idx="78">
                  <c:v>66.333333333333329</c:v>
                </c:pt>
                <c:pt idx="79">
                  <c:v>66.333333333333329</c:v>
                </c:pt>
                <c:pt idx="80">
                  <c:v>66.333333333333329</c:v>
                </c:pt>
                <c:pt idx="81">
                  <c:v>66.333333333333329</c:v>
                </c:pt>
                <c:pt idx="82">
                  <c:v>66.333333333333329</c:v>
                </c:pt>
                <c:pt idx="83">
                  <c:v>66.333333333333329</c:v>
                </c:pt>
                <c:pt idx="84">
                  <c:v>66.333333333333329</c:v>
                </c:pt>
                <c:pt idx="85">
                  <c:v>66.333333333333329</c:v>
                </c:pt>
                <c:pt idx="86">
                  <c:v>66.333333333333329</c:v>
                </c:pt>
                <c:pt idx="87">
                  <c:v>66.333333333333329</c:v>
                </c:pt>
                <c:pt idx="88">
                  <c:v>66.333333333333329</c:v>
                </c:pt>
                <c:pt idx="89">
                  <c:v>66.333333333333329</c:v>
                </c:pt>
                <c:pt idx="90">
                  <c:v>66.333333333333329</c:v>
                </c:pt>
                <c:pt idx="91">
                  <c:v>66.333333333333329</c:v>
                </c:pt>
                <c:pt idx="92">
                  <c:v>66.333333333333329</c:v>
                </c:pt>
                <c:pt idx="93">
                  <c:v>66.333333333333329</c:v>
                </c:pt>
                <c:pt idx="94">
                  <c:v>66.333333333333329</c:v>
                </c:pt>
                <c:pt idx="95">
                  <c:v>66.333333333333329</c:v>
                </c:pt>
                <c:pt idx="96">
                  <c:v>66.333333333333329</c:v>
                </c:pt>
                <c:pt idx="97">
                  <c:v>66.333333333333329</c:v>
                </c:pt>
                <c:pt idx="98">
                  <c:v>66.583333333333329</c:v>
                </c:pt>
                <c:pt idx="99">
                  <c:v>66.583333333333329</c:v>
                </c:pt>
                <c:pt idx="100">
                  <c:v>66.583333333333329</c:v>
                </c:pt>
                <c:pt idx="101">
                  <c:v>66.583333333333329</c:v>
                </c:pt>
                <c:pt idx="102">
                  <c:v>66.583333333333329</c:v>
                </c:pt>
                <c:pt idx="103">
                  <c:v>66.583333333333329</c:v>
                </c:pt>
                <c:pt idx="104">
                  <c:v>66.583333333333329</c:v>
                </c:pt>
                <c:pt idx="105">
                  <c:v>66.583333333333329</c:v>
                </c:pt>
                <c:pt idx="106">
                  <c:v>66.583333333333329</c:v>
                </c:pt>
                <c:pt idx="107">
                  <c:v>66.833333333333329</c:v>
                </c:pt>
                <c:pt idx="108">
                  <c:v>66.833333333333329</c:v>
                </c:pt>
                <c:pt idx="109">
                  <c:v>66.833333333333329</c:v>
                </c:pt>
                <c:pt idx="110">
                  <c:v>66.833333333333329</c:v>
                </c:pt>
                <c:pt idx="111">
                  <c:v>66.833333333333329</c:v>
                </c:pt>
                <c:pt idx="112">
                  <c:v>66.833333333333329</c:v>
                </c:pt>
                <c:pt idx="113">
                  <c:v>66.833333333333329</c:v>
                </c:pt>
                <c:pt idx="114">
                  <c:v>66.833333333333329</c:v>
                </c:pt>
                <c:pt idx="115">
                  <c:v>66.833333333333329</c:v>
                </c:pt>
                <c:pt idx="116">
                  <c:v>67</c:v>
                </c:pt>
                <c:pt idx="117">
                  <c:v>67</c:v>
                </c:pt>
                <c:pt idx="118">
                  <c:v>67</c:v>
                </c:pt>
                <c:pt idx="119">
                  <c:v>67</c:v>
                </c:pt>
                <c:pt idx="120">
                  <c:v>67</c:v>
                </c:pt>
                <c:pt idx="121">
                  <c:v>67</c:v>
                </c:pt>
                <c:pt idx="122">
                  <c:v>67</c:v>
                </c:pt>
                <c:pt idx="123">
                  <c:v>67</c:v>
                </c:pt>
                <c:pt idx="124">
                  <c:v>67</c:v>
                </c:pt>
                <c:pt idx="125">
                  <c:v>67</c:v>
                </c:pt>
                <c:pt idx="126">
                  <c:v>67</c:v>
                </c:pt>
                <c:pt idx="127">
                  <c:v>67</c:v>
                </c:pt>
                <c:pt idx="128">
                  <c:v>67</c:v>
                </c:pt>
                <c:pt idx="129">
                  <c:v>67</c:v>
                </c:pt>
                <c:pt idx="130">
                  <c:v>67</c:v>
                </c:pt>
                <c:pt idx="131">
                  <c:v>67</c:v>
                </c:pt>
                <c:pt idx="132">
                  <c:v>67</c:v>
                </c:pt>
                <c:pt idx="133">
                  <c:v>67</c:v>
                </c:pt>
                <c:pt idx="134">
                  <c:v>67</c:v>
                </c:pt>
                <c:pt idx="135">
                  <c:v>67</c:v>
                </c:pt>
                <c:pt idx="136">
                  <c:v>67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67</c:v>
                </c:pt>
                <c:pt idx="142">
                  <c:v>67</c:v>
                </c:pt>
                <c:pt idx="143">
                  <c:v>67</c:v>
                </c:pt>
                <c:pt idx="144">
                  <c:v>67</c:v>
                </c:pt>
                <c:pt idx="145">
                  <c:v>67</c:v>
                </c:pt>
                <c:pt idx="146">
                  <c:v>67</c:v>
                </c:pt>
                <c:pt idx="147">
                  <c:v>67</c:v>
                </c:pt>
                <c:pt idx="148">
                  <c:v>67</c:v>
                </c:pt>
                <c:pt idx="149">
                  <c:v>67</c:v>
                </c:pt>
                <c:pt idx="150">
                  <c:v>67</c:v>
                </c:pt>
                <c:pt idx="151">
                  <c:v>67</c:v>
                </c:pt>
                <c:pt idx="152">
                  <c:v>67</c:v>
                </c:pt>
                <c:pt idx="153">
                  <c:v>67</c:v>
                </c:pt>
                <c:pt idx="154">
                  <c:v>67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67</c:v>
                </c:pt>
                <c:pt idx="16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8-499A-B25D-CEAE26BC2E0E}"/>
            </c:ext>
          </c:extLst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Blad1!$I$2:$I$163</c:f>
              <c:numCache>
                <c:formatCode>d\ mmm\ yyyy</c:formatCode>
                <c:ptCount val="162"/>
                <c:pt idx="0">
                  <c:v>17349</c:v>
                </c:pt>
                <c:pt idx="1">
                  <c:v>17380</c:v>
                </c:pt>
                <c:pt idx="2">
                  <c:v>17411</c:v>
                </c:pt>
                <c:pt idx="3">
                  <c:v>17441</c:v>
                </c:pt>
                <c:pt idx="4">
                  <c:v>17472</c:v>
                </c:pt>
                <c:pt idx="5">
                  <c:v>17502</c:v>
                </c:pt>
                <c:pt idx="6">
                  <c:v>17533</c:v>
                </c:pt>
                <c:pt idx="7">
                  <c:v>17564</c:v>
                </c:pt>
                <c:pt idx="8">
                  <c:v>17593</c:v>
                </c:pt>
                <c:pt idx="9">
                  <c:v>17624</c:v>
                </c:pt>
                <c:pt idx="10">
                  <c:v>17654</c:v>
                </c:pt>
                <c:pt idx="11">
                  <c:v>17685</c:v>
                </c:pt>
                <c:pt idx="12">
                  <c:v>17715</c:v>
                </c:pt>
                <c:pt idx="13">
                  <c:v>17746</c:v>
                </c:pt>
                <c:pt idx="14">
                  <c:v>17777</c:v>
                </c:pt>
                <c:pt idx="15">
                  <c:v>17807</c:v>
                </c:pt>
                <c:pt idx="16">
                  <c:v>17838</c:v>
                </c:pt>
                <c:pt idx="17">
                  <c:v>17868</c:v>
                </c:pt>
                <c:pt idx="18">
                  <c:v>17899</c:v>
                </c:pt>
                <c:pt idx="19">
                  <c:v>17930</c:v>
                </c:pt>
                <c:pt idx="20">
                  <c:v>17958</c:v>
                </c:pt>
                <c:pt idx="21">
                  <c:v>17989</c:v>
                </c:pt>
                <c:pt idx="22">
                  <c:v>18019</c:v>
                </c:pt>
                <c:pt idx="23">
                  <c:v>18050</c:v>
                </c:pt>
                <c:pt idx="24">
                  <c:v>18080</c:v>
                </c:pt>
                <c:pt idx="25">
                  <c:v>18111</c:v>
                </c:pt>
                <c:pt idx="26">
                  <c:v>18142</c:v>
                </c:pt>
                <c:pt idx="27">
                  <c:v>18172</c:v>
                </c:pt>
                <c:pt idx="28">
                  <c:v>18203</c:v>
                </c:pt>
                <c:pt idx="29">
                  <c:v>18233</c:v>
                </c:pt>
                <c:pt idx="30">
                  <c:v>18264</c:v>
                </c:pt>
                <c:pt idx="31">
                  <c:v>18295</c:v>
                </c:pt>
                <c:pt idx="32">
                  <c:v>18323</c:v>
                </c:pt>
                <c:pt idx="33">
                  <c:v>18354</c:v>
                </c:pt>
                <c:pt idx="34">
                  <c:v>18384</c:v>
                </c:pt>
                <c:pt idx="35">
                  <c:v>18415</c:v>
                </c:pt>
                <c:pt idx="36">
                  <c:v>18445</c:v>
                </c:pt>
                <c:pt idx="37">
                  <c:v>18476</c:v>
                </c:pt>
                <c:pt idx="38">
                  <c:v>18507</c:v>
                </c:pt>
                <c:pt idx="39">
                  <c:v>18537</c:v>
                </c:pt>
                <c:pt idx="40">
                  <c:v>18568</c:v>
                </c:pt>
                <c:pt idx="41">
                  <c:v>18598</c:v>
                </c:pt>
                <c:pt idx="42">
                  <c:v>18629</c:v>
                </c:pt>
                <c:pt idx="43">
                  <c:v>18660</c:v>
                </c:pt>
                <c:pt idx="44">
                  <c:v>18688</c:v>
                </c:pt>
                <c:pt idx="45">
                  <c:v>18719</c:v>
                </c:pt>
                <c:pt idx="46">
                  <c:v>18749</c:v>
                </c:pt>
                <c:pt idx="47">
                  <c:v>18780</c:v>
                </c:pt>
                <c:pt idx="48">
                  <c:v>18810</c:v>
                </c:pt>
                <c:pt idx="49">
                  <c:v>18841</c:v>
                </c:pt>
                <c:pt idx="50">
                  <c:v>18872</c:v>
                </c:pt>
                <c:pt idx="51">
                  <c:v>18902</c:v>
                </c:pt>
                <c:pt idx="52">
                  <c:v>18933</c:v>
                </c:pt>
                <c:pt idx="53">
                  <c:v>18963</c:v>
                </c:pt>
                <c:pt idx="54">
                  <c:v>18994</c:v>
                </c:pt>
                <c:pt idx="55">
                  <c:v>19025</c:v>
                </c:pt>
                <c:pt idx="56">
                  <c:v>19054</c:v>
                </c:pt>
                <c:pt idx="57">
                  <c:v>19085</c:v>
                </c:pt>
                <c:pt idx="58">
                  <c:v>19115</c:v>
                </c:pt>
                <c:pt idx="59">
                  <c:v>19146</c:v>
                </c:pt>
                <c:pt idx="60">
                  <c:v>19176</c:v>
                </c:pt>
                <c:pt idx="61">
                  <c:v>19207</c:v>
                </c:pt>
                <c:pt idx="62">
                  <c:v>19238</c:v>
                </c:pt>
                <c:pt idx="63">
                  <c:v>19268</c:v>
                </c:pt>
                <c:pt idx="64">
                  <c:v>19299</c:v>
                </c:pt>
                <c:pt idx="65">
                  <c:v>19329</c:v>
                </c:pt>
                <c:pt idx="66">
                  <c:v>19360</c:v>
                </c:pt>
                <c:pt idx="67">
                  <c:v>19391</c:v>
                </c:pt>
                <c:pt idx="68">
                  <c:v>19419</c:v>
                </c:pt>
                <c:pt idx="69">
                  <c:v>19450</c:v>
                </c:pt>
                <c:pt idx="70">
                  <c:v>19480</c:v>
                </c:pt>
                <c:pt idx="71">
                  <c:v>19511</c:v>
                </c:pt>
                <c:pt idx="72">
                  <c:v>19541</c:v>
                </c:pt>
                <c:pt idx="73">
                  <c:v>19572</c:v>
                </c:pt>
                <c:pt idx="74">
                  <c:v>19603</c:v>
                </c:pt>
                <c:pt idx="75">
                  <c:v>19633</c:v>
                </c:pt>
                <c:pt idx="76">
                  <c:v>19664</c:v>
                </c:pt>
                <c:pt idx="77">
                  <c:v>19694</c:v>
                </c:pt>
                <c:pt idx="78">
                  <c:v>19725</c:v>
                </c:pt>
                <c:pt idx="79">
                  <c:v>19756</c:v>
                </c:pt>
                <c:pt idx="80">
                  <c:v>19784</c:v>
                </c:pt>
                <c:pt idx="81">
                  <c:v>19815</c:v>
                </c:pt>
                <c:pt idx="82">
                  <c:v>19845</c:v>
                </c:pt>
                <c:pt idx="83">
                  <c:v>19876</c:v>
                </c:pt>
                <c:pt idx="84">
                  <c:v>19906</c:v>
                </c:pt>
                <c:pt idx="85">
                  <c:v>19937</c:v>
                </c:pt>
                <c:pt idx="86">
                  <c:v>19968</c:v>
                </c:pt>
                <c:pt idx="87">
                  <c:v>19998</c:v>
                </c:pt>
                <c:pt idx="88">
                  <c:v>20029</c:v>
                </c:pt>
                <c:pt idx="89">
                  <c:v>20059</c:v>
                </c:pt>
                <c:pt idx="90">
                  <c:v>20090</c:v>
                </c:pt>
                <c:pt idx="91">
                  <c:v>20121</c:v>
                </c:pt>
                <c:pt idx="92">
                  <c:v>20149</c:v>
                </c:pt>
                <c:pt idx="93">
                  <c:v>20180</c:v>
                </c:pt>
                <c:pt idx="94">
                  <c:v>20210</c:v>
                </c:pt>
                <c:pt idx="95">
                  <c:v>20241</c:v>
                </c:pt>
                <c:pt idx="96">
                  <c:v>20271</c:v>
                </c:pt>
                <c:pt idx="97">
                  <c:v>20302</c:v>
                </c:pt>
                <c:pt idx="98">
                  <c:v>20333</c:v>
                </c:pt>
                <c:pt idx="99">
                  <c:v>20363</c:v>
                </c:pt>
                <c:pt idx="100">
                  <c:v>20394</c:v>
                </c:pt>
                <c:pt idx="101">
                  <c:v>20424</c:v>
                </c:pt>
                <c:pt idx="102">
                  <c:v>20455</c:v>
                </c:pt>
                <c:pt idx="103">
                  <c:v>20486</c:v>
                </c:pt>
                <c:pt idx="104">
                  <c:v>20515</c:v>
                </c:pt>
                <c:pt idx="105">
                  <c:v>20546</c:v>
                </c:pt>
                <c:pt idx="106">
                  <c:v>20576</c:v>
                </c:pt>
                <c:pt idx="107">
                  <c:v>20607</c:v>
                </c:pt>
                <c:pt idx="108">
                  <c:v>20637</c:v>
                </c:pt>
                <c:pt idx="109">
                  <c:v>20668</c:v>
                </c:pt>
                <c:pt idx="110">
                  <c:v>20699</c:v>
                </c:pt>
                <c:pt idx="111">
                  <c:v>20729</c:v>
                </c:pt>
                <c:pt idx="112">
                  <c:v>20760</c:v>
                </c:pt>
                <c:pt idx="113">
                  <c:v>20790</c:v>
                </c:pt>
                <c:pt idx="114">
                  <c:v>20821</c:v>
                </c:pt>
                <c:pt idx="115">
                  <c:v>20852</c:v>
                </c:pt>
                <c:pt idx="116">
                  <c:v>20880</c:v>
                </c:pt>
                <c:pt idx="117">
                  <c:v>20911</c:v>
                </c:pt>
                <c:pt idx="118">
                  <c:v>20941</c:v>
                </c:pt>
                <c:pt idx="119">
                  <c:v>20972</c:v>
                </c:pt>
                <c:pt idx="120">
                  <c:v>21002</c:v>
                </c:pt>
                <c:pt idx="121">
                  <c:v>21033</c:v>
                </c:pt>
                <c:pt idx="122">
                  <c:v>21064</c:v>
                </c:pt>
                <c:pt idx="123">
                  <c:v>21094</c:v>
                </c:pt>
                <c:pt idx="124">
                  <c:v>21125</c:v>
                </c:pt>
                <c:pt idx="125">
                  <c:v>21155</c:v>
                </c:pt>
                <c:pt idx="126">
                  <c:v>21186</c:v>
                </c:pt>
                <c:pt idx="127">
                  <c:v>21217</c:v>
                </c:pt>
                <c:pt idx="128">
                  <c:v>21245</c:v>
                </c:pt>
                <c:pt idx="129">
                  <c:v>21276</c:v>
                </c:pt>
                <c:pt idx="130">
                  <c:v>21306</c:v>
                </c:pt>
                <c:pt idx="131">
                  <c:v>21337</c:v>
                </c:pt>
                <c:pt idx="132">
                  <c:v>21367</c:v>
                </c:pt>
                <c:pt idx="133">
                  <c:v>21398</c:v>
                </c:pt>
                <c:pt idx="134">
                  <c:v>21429</c:v>
                </c:pt>
                <c:pt idx="135">
                  <c:v>21459</c:v>
                </c:pt>
                <c:pt idx="136">
                  <c:v>21490</c:v>
                </c:pt>
                <c:pt idx="137">
                  <c:v>21520</c:v>
                </c:pt>
                <c:pt idx="138">
                  <c:v>21551</c:v>
                </c:pt>
                <c:pt idx="139">
                  <c:v>21582</c:v>
                </c:pt>
                <c:pt idx="140">
                  <c:v>21610</c:v>
                </c:pt>
                <c:pt idx="141">
                  <c:v>21641</c:v>
                </c:pt>
                <c:pt idx="142">
                  <c:v>21671</c:v>
                </c:pt>
                <c:pt idx="143">
                  <c:v>21702</c:v>
                </c:pt>
                <c:pt idx="144">
                  <c:v>21732</c:v>
                </c:pt>
                <c:pt idx="145">
                  <c:v>21763</c:v>
                </c:pt>
                <c:pt idx="146">
                  <c:v>21794</c:v>
                </c:pt>
                <c:pt idx="147">
                  <c:v>21824</c:v>
                </c:pt>
                <c:pt idx="148">
                  <c:v>21855</c:v>
                </c:pt>
                <c:pt idx="149">
                  <c:v>21885</c:v>
                </c:pt>
                <c:pt idx="150">
                  <c:v>21916</c:v>
                </c:pt>
                <c:pt idx="151">
                  <c:v>21947</c:v>
                </c:pt>
                <c:pt idx="152">
                  <c:v>21976</c:v>
                </c:pt>
                <c:pt idx="153">
                  <c:v>22007</c:v>
                </c:pt>
                <c:pt idx="154">
                  <c:v>22037</c:v>
                </c:pt>
                <c:pt idx="155">
                  <c:v>22068</c:v>
                </c:pt>
                <c:pt idx="156">
                  <c:v>22098</c:v>
                </c:pt>
                <c:pt idx="157">
                  <c:v>22129</c:v>
                </c:pt>
                <c:pt idx="158">
                  <c:v>22160</c:v>
                </c:pt>
                <c:pt idx="159">
                  <c:v>22190</c:v>
                </c:pt>
                <c:pt idx="160">
                  <c:v>22221</c:v>
                </c:pt>
                <c:pt idx="161">
                  <c:v>22251</c:v>
                </c:pt>
              </c:numCache>
            </c:numRef>
          </c:cat>
          <c:val>
            <c:numRef>
              <c:f>Blad1!$N$2:$N$163</c:f>
              <c:numCache>
                <c:formatCode>0.00</c:formatCod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67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99A-B25D-CEAE26BC2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0391200"/>
        <c:axId val="450391528"/>
      </c:barChart>
      <c:dateAx>
        <c:axId val="450391200"/>
        <c:scaling>
          <c:orientation val="minMax"/>
        </c:scaling>
        <c:delete val="0"/>
        <c:axPos val="b"/>
        <c:numFmt formatCode="d\ 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50391528"/>
        <c:crosses val="autoZero"/>
        <c:auto val="0"/>
        <c:lblOffset val="100"/>
        <c:baseTimeUnit val="months"/>
      </c:dateAx>
      <c:valAx>
        <c:axId val="450391528"/>
        <c:scaling>
          <c:orientation val="minMax"/>
          <c:min val="6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5039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tekstenuitleg.n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omputeridee.nl/" TargetMode="External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</xdr:row>
      <xdr:rowOff>66675</xdr:rowOff>
    </xdr:from>
    <xdr:to>
      <xdr:col>10</xdr:col>
      <xdr:colOff>0</xdr:colOff>
      <xdr:row>16</xdr:row>
      <xdr:rowOff>133350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E09A07-51AD-4C8C-9B36-68C26EDB8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2400300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</xdr:row>
      <xdr:rowOff>47626</xdr:rowOff>
    </xdr:from>
    <xdr:to>
      <xdr:col>11</xdr:col>
      <xdr:colOff>530329</xdr:colOff>
      <xdr:row>30</xdr:row>
      <xdr:rowOff>0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83256F-16B8-446F-BC15-86793083B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3333751"/>
          <a:ext cx="3178279" cy="2095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25</xdr:col>
      <xdr:colOff>609599</xdr:colOff>
      <xdr:row>16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1%20WIM%20Excel/2%20ComputerIdee/Formule%201/Formule%201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S DIT"/>
      <sheetName val="Formule 1"/>
      <sheetName val="Blad2"/>
    </sheetNames>
    <sheetDataSet>
      <sheetData sheetId="0" refreshError="1"/>
      <sheetData sheetId="1">
        <row r="3">
          <cell r="CD3" t="str">
            <v>Nr.</v>
          </cell>
          <cell r="CE3" t="str">
            <v>Punten</v>
          </cell>
        </row>
        <row r="4">
          <cell r="CD4">
            <v>0</v>
          </cell>
          <cell r="CE4">
            <v>0</v>
          </cell>
        </row>
        <row r="5">
          <cell r="CD5">
            <v>1</v>
          </cell>
          <cell r="CE5">
            <v>25</v>
          </cell>
        </row>
        <row r="6">
          <cell r="CD6">
            <v>2</v>
          </cell>
          <cell r="CE6">
            <v>18</v>
          </cell>
        </row>
        <row r="7">
          <cell r="CD7">
            <v>3</v>
          </cell>
          <cell r="CE7">
            <v>15</v>
          </cell>
        </row>
        <row r="8">
          <cell r="CD8">
            <v>4</v>
          </cell>
          <cell r="CE8">
            <v>12</v>
          </cell>
        </row>
        <row r="9">
          <cell r="CD9">
            <v>5</v>
          </cell>
          <cell r="CE9">
            <v>10</v>
          </cell>
        </row>
        <row r="10">
          <cell r="CD10">
            <v>6</v>
          </cell>
          <cell r="CE10">
            <v>8</v>
          </cell>
        </row>
        <row r="11">
          <cell r="CD11">
            <v>7</v>
          </cell>
          <cell r="CE11">
            <v>6</v>
          </cell>
        </row>
        <row r="12">
          <cell r="CD12">
            <v>8</v>
          </cell>
          <cell r="CE12">
            <v>4</v>
          </cell>
        </row>
        <row r="13">
          <cell r="CD13">
            <v>9</v>
          </cell>
          <cell r="CE13">
            <v>2</v>
          </cell>
        </row>
        <row r="14">
          <cell r="CD14">
            <v>10</v>
          </cell>
          <cell r="CE14">
            <v>1</v>
          </cell>
        </row>
        <row r="15">
          <cell r="CD15">
            <v>11</v>
          </cell>
          <cell r="CE15">
            <v>0</v>
          </cell>
        </row>
        <row r="16">
          <cell r="CD16" t="str">
            <v>dnf</v>
          </cell>
          <cell r="CE16">
            <v>0</v>
          </cell>
        </row>
        <row r="17">
          <cell r="CD17" t="str">
            <v>dq</v>
          </cell>
          <cell r="CE17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dactie@computeridee.nl" TargetMode="External"/><Relationship Id="rId2" Type="http://schemas.openxmlformats.org/officeDocument/2006/relationships/hyperlink" Target="http://www.exceltekstenuitleg.nl/cursus-excel.html" TargetMode="External"/><Relationship Id="rId1" Type="http://schemas.openxmlformats.org/officeDocument/2006/relationships/hyperlink" Target="http://www.exceltekstenuitleg.nl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9C42C-E56D-4EC3-BD23-744B4BEB2172}">
  <dimension ref="B2:Q116"/>
  <sheetViews>
    <sheetView tabSelected="1" zoomScaleNormal="100" workbookViewId="0">
      <selection activeCell="D4" sqref="D4"/>
    </sheetView>
  </sheetViews>
  <sheetFormatPr defaultRowHeight="15" x14ac:dyDescent="0.25"/>
  <cols>
    <col min="1" max="1" width="2.7109375" style="45" customWidth="1"/>
    <col min="2" max="2" width="0.85546875" style="45" customWidth="1"/>
    <col min="3" max="3" width="2.7109375" style="45" customWidth="1"/>
    <col min="4" max="4" width="68.42578125" style="45" customWidth="1"/>
    <col min="5" max="5" width="2.7109375" style="45" customWidth="1"/>
    <col min="6" max="6" width="0.85546875" style="45" customWidth="1"/>
    <col min="7" max="7" width="5.7109375" style="45" customWidth="1"/>
    <col min="8" max="8" width="2" style="45" bestFit="1" customWidth="1"/>
    <col min="9" max="14" width="12.5703125" style="45" customWidth="1"/>
    <col min="15" max="256" width="9.140625" style="45"/>
    <col min="257" max="257" width="2.7109375" style="45" customWidth="1"/>
    <col min="258" max="258" width="0.85546875" style="45" customWidth="1"/>
    <col min="259" max="259" width="2.7109375" style="45" customWidth="1"/>
    <col min="260" max="260" width="68.42578125" style="45" customWidth="1"/>
    <col min="261" max="261" width="2.7109375" style="45" customWidth="1"/>
    <col min="262" max="262" width="0.85546875" style="45" customWidth="1"/>
    <col min="263" max="263" width="5.7109375" style="45" customWidth="1"/>
    <col min="264" max="264" width="2" style="45" bestFit="1" customWidth="1"/>
    <col min="265" max="270" width="12.5703125" style="45" customWidth="1"/>
    <col min="271" max="512" width="9.140625" style="45"/>
    <col min="513" max="513" width="2.7109375" style="45" customWidth="1"/>
    <col min="514" max="514" width="0.85546875" style="45" customWidth="1"/>
    <col min="515" max="515" width="2.7109375" style="45" customWidth="1"/>
    <col min="516" max="516" width="68.42578125" style="45" customWidth="1"/>
    <col min="517" max="517" width="2.7109375" style="45" customWidth="1"/>
    <col min="518" max="518" width="0.85546875" style="45" customWidth="1"/>
    <col min="519" max="519" width="5.7109375" style="45" customWidth="1"/>
    <col min="520" max="520" width="2" style="45" bestFit="1" customWidth="1"/>
    <col min="521" max="526" width="12.5703125" style="45" customWidth="1"/>
    <col min="527" max="768" width="9.140625" style="45"/>
    <col min="769" max="769" width="2.7109375" style="45" customWidth="1"/>
    <col min="770" max="770" width="0.85546875" style="45" customWidth="1"/>
    <col min="771" max="771" width="2.7109375" style="45" customWidth="1"/>
    <col min="772" max="772" width="68.42578125" style="45" customWidth="1"/>
    <col min="773" max="773" width="2.7109375" style="45" customWidth="1"/>
    <col min="774" max="774" width="0.85546875" style="45" customWidth="1"/>
    <col min="775" max="775" width="5.7109375" style="45" customWidth="1"/>
    <col min="776" max="776" width="2" style="45" bestFit="1" customWidth="1"/>
    <col min="777" max="782" width="12.5703125" style="45" customWidth="1"/>
    <col min="783" max="1024" width="9.140625" style="45"/>
    <col min="1025" max="1025" width="2.7109375" style="45" customWidth="1"/>
    <col min="1026" max="1026" width="0.85546875" style="45" customWidth="1"/>
    <col min="1027" max="1027" width="2.7109375" style="45" customWidth="1"/>
    <col min="1028" max="1028" width="68.42578125" style="45" customWidth="1"/>
    <col min="1029" max="1029" width="2.7109375" style="45" customWidth="1"/>
    <col min="1030" max="1030" width="0.85546875" style="45" customWidth="1"/>
    <col min="1031" max="1031" width="5.7109375" style="45" customWidth="1"/>
    <col min="1032" max="1032" width="2" style="45" bestFit="1" customWidth="1"/>
    <col min="1033" max="1038" width="12.5703125" style="45" customWidth="1"/>
    <col min="1039" max="1280" width="9.140625" style="45"/>
    <col min="1281" max="1281" width="2.7109375" style="45" customWidth="1"/>
    <col min="1282" max="1282" width="0.85546875" style="45" customWidth="1"/>
    <col min="1283" max="1283" width="2.7109375" style="45" customWidth="1"/>
    <col min="1284" max="1284" width="68.42578125" style="45" customWidth="1"/>
    <col min="1285" max="1285" width="2.7109375" style="45" customWidth="1"/>
    <col min="1286" max="1286" width="0.85546875" style="45" customWidth="1"/>
    <col min="1287" max="1287" width="5.7109375" style="45" customWidth="1"/>
    <col min="1288" max="1288" width="2" style="45" bestFit="1" customWidth="1"/>
    <col min="1289" max="1294" width="12.5703125" style="45" customWidth="1"/>
    <col min="1295" max="1536" width="9.140625" style="45"/>
    <col min="1537" max="1537" width="2.7109375" style="45" customWidth="1"/>
    <col min="1538" max="1538" width="0.85546875" style="45" customWidth="1"/>
    <col min="1539" max="1539" width="2.7109375" style="45" customWidth="1"/>
    <col min="1540" max="1540" width="68.42578125" style="45" customWidth="1"/>
    <col min="1541" max="1541" width="2.7109375" style="45" customWidth="1"/>
    <col min="1542" max="1542" width="0.85546875" style="45" customWidth="1"/>
    <col min="1543" max="1543" width="5.7109375" style="45" customWidth="1"/>
    <col min="1544" max="1544" width="2" style="45" bestFit="1" customWidth="1"/>
    <col min="1545" max="1550" width="12.5703125" style="45" customWidth="1"/>
    <col min="1551" max="1792" width="9.140625" style="45"/>
    <col min="1793" max="1793" width="2.7109375" style="45" customWidth="1"/>
    <col min="1794" max="1794" width="0.85546875" style="45" customWidth="1"/>
    <col min="1795" max="1795" width="2.7109375" style="45" customWidth="1"/>
    <col min="1796" max="1796" width="68.42578125" style="45" customWidth="1"/>
    <col min="1797" max="1797" width="2.7109375" style="45" customWidth="1"/>
    <col min="1798" max="1798" width="0.85546875" style="45" customWidth="1"/>
    <col min="1799" max="1799" width="5.7109375" style="45" customWidth="1"/>
    <col min="1800" max="1800" width="2" style="45" bestFit="1" customWidth="1"/>
    <col min="1801" max="1806" width="12.5703125" style="45" customWidth="1"/>
    <col min="1807" max="2048" width="9.140625" style="45"/>
    <col min="2049" max="2049" width="2.7109375" style="45" customWidth="1"/>
    <col min="2050" max="2050" width="0.85546875" style="45" customWidth="1"/>
    <col min="2051" max="2051" width="2.7109375" style="45" customWidth="1"/>
    <col min="2052" max="2052" width="68.42578125" style="45" customWidth="1"/>
    <col min="2053" max="2053" width="2.7109375" style="45" customWidth="1"/>
    <col min="2054" max="2054" width="0.85546875" style="45" customWidth="1"/>
    <col min="2055" max="2055" width="5.7109375" style="45" customWidth="1"/>
    <col min="2056" max="2056" width="2" style="45" bestFit="1" customWidth="1"/>
    <col min="2057" max="2062" width="12.5703125" style="45" customWidth="1"/>
    <col min="2063" max="2304" width="9.140625" style="45"/>
    <col min="2305" max="2305" width="2.7109375" style="45" customWidth="1"/>
    <col min="2306" max="2306" width="0.85546875" style="45" customWidth="1"/>
    <col min="2307" max="2307" width="2.7109375" style="45" customWidth="1"/>
    <col min="2308" max="2308" width="68.42578125" style="45" customWidth="1"/>
    <col min="2309" max="2309" width="2.7109375" style="45" customWidth="1"/>
    <col min="2310" max="2310" width="0.85546875" style="45" customWidth="1"/>
    <col min="2311" max="2311" width="5.7109375" style="45" customWidth="1"/>
    <col min="2312" max="2312" width="2" style="45" bestFit="1" customWidth="1"/>
    <col min="2313" max="2318" width="12.5703125" style="45" customWidth="1"/>
    <col min="2319" max="2560" width="9.140625" style="45"/>
    <col min="2561" max="2561" width="2.7109375" style="45" customWidth="1"/>
    <col min="2562" max="2562" width="0.85546875" style="45" customWidth="1"/>
    <col min="2563" max="2563" width="2.7109375" style="45" customWidth="1"/>
    <col min="2564" max="2564" width="68.42578125" style="45" customWidth="1"/>
    <col min="2565" max="2565" width="2.7109375" style="45" customWidth="1"/>
    <col min="2566" max="2566" width="0.85546875" style="45" customWidth="1"/>
    <col min="2567" max="2567" width="5.7109375" style="45" customWidth="1"/>
    <col min="2568" max="2568" width="2" style="45" bestFit="1" customWidth="1"/>
    <col min="2569" max="2574" width="12.5703125" style="45" customWidth="1"/>
    <col min="2575" max="2816" width="9.140625" style="45"/>
    <col min="2817" max="2817" width="2.7109375" style="45" customWidth="1"/>
    <col min="2818" max="2818" width="0.85546875" style="45" customWidth="1"/>
    <col min="2819" max="2819" width="2.7109375" style="45" customWidth="1"/>
    <col min="2820" max="2820" width="68.42578125" style="45" customWidth="1"/>
    <col min="2821" max="2821" width="2.7109375" style="45" customWidth="1"/>
    <col min="2822" max="2822" width="0.85546875" style="45" customWidth="1"/>
    <col min="2823" max="2823" width="5.7109375" style="45" customWidth="1"/>
    <col min="2824" max="2824" width="2" style="45" bestFit="1" customWidth="1"/>
    <col min="2825" max="2830" width="12.5703125" style="45" customWidth="1"/>
    <col min="2831" max="3072" width="9.140625" style="45"/>
    <col min="3073" max="3073" width="2.7109375" style="45" customWidth="1"/>
    <col min="3074" max="3074" width="0.85546875" style="45" customWidth="1"/>
    <col min="3075" max="3075" width="2.7109375" style="45" customWidth="1"/>
    <col min="3076" max="3076" width="68.42578125" style="45" customWidth="1"/>
    <col min="3077" max="3077" width="2.7109375" style="45" customWidth="1"/>
    <col min="3078" max="3078" width="0.85546875" style="45" customWidth="1"/>
    <col min="3079" max="3079" width="5.7109375" style="45" customWidth="1"/>
    <col min="3080" max="3080" width="2" style="45" bestFit="1" customWidth="1"/>
    <col min="3081" max="3086" width="12.5703125" style="45" customWidth="1"/>
    <col min="3087" max="3328" width="9.140625" style="45"/>
    <col min="3329" max="3329" width="2.7109375" style="45" customWidth="1"/>
    <col min="3330" max="3330" width="0.85546875" style="45" customWidth="1"/>
    <col min="3331" max="3331" width="2.7109375" style="45" customWidth="1"/>
    <col min="3332" max="3332" width="68.42578125" style="45" customWidth="1"/>
    <col min="3333" max="3333" width="2.7109375" style="45" customWidth="1"/>
    <col min="3334" max="3334" width="0.85546875" style="45" customWidth="1"/>
    <col min="3335" max="3335" width="5.7109375" style="45" customWidth="1"/>
    <col min="3336" max="3336" width="2" style="45" bestFit="1" customWidth="1"/>
    <col min="3337" max="3342" width="12.5703125" style="45" customWidth="1"/>
    <col min="3343" max="3584" width="9.140625" style="45"/>
    <col min="3585" max="3585" width="2.7109375" style="45" customWidth="1"/>
    <col min="3586" max="3586" width="0.85546875" style="45" customWidth="1"/>
    <col min="3587" max="3587" width="2.7109375" style="45" customWidth="1"/>
    <col min="3588" max="3588" width="68.42578125" style="45" customWidth="1"/>
    <col min="3589" max="3589" width="2.7109375" style="45" customWidth="1"/>
    <col min="3590" max="3590" width="0.85546875" style="45" customWidth="1"/>
    <col min="3591" max="3591" width="5.7109375" style="45" customWidth="1"/>
    <col min="3592" max="3592" width="2" style="45" bestFit="1" customWidth="1"/>
    <col min="3593" max="3598" width="12.5703125" style="45" customWidth="1"/>
    <col min="3599" max="3840" width="9.140625" style="45"/>
    <col min="3841" max="3841" width="2.7109375" style="45" customWidth="1"/>
    <col min="3842" max="3842" width="0.85546875" style="45" customWidth="1"/>
    <col min="3843" max="3843" width="2.7109375" style="45" customWidth="1"/>
    <col min="3844" max="3844" width="68.42578125" style="45" customWidth="1"/>
    <col min="3845" max="3845" width="2.7109375" style="45" customWidth="1"/>
    <col min="3846" max="3846" width="0.85546875" style="45" customWidth="1"/>
    <col min="3847" max="3847" width="5.7109375" style="45" customWidth="1"/>
    <col min="3848" max="3848" width="2" style="45" bestFit="1" customWidth="1"/>
    <col min="3849" max="3854" width="12.5703125" style="45" customWidth="1"/>
    <col min="3855" max="4096" width="9.140625" style="45"/>
    <col min="4097" max="4097" width="2.7109375" style="45" customWidth="1"/>
    <col min="4098" max="4098" width="0.85546875" style="45" customWidth="1"/>
    <col min="4099" max="4099" width="2.7109375" style="45" customWidth="1"/>
    <col min="4100" max="4100" width="68.42578125" style="45" customWidth="1"/>
    <col min="4101" max="4101" width="2.7109375" style="45" customWidth="1"/>
    <col min="4102" max="4102" width="0.85546875" style="45" customWidth="1"/>
    <col min="4103" max="4103" width="5.7109375" style="45" customWidth="1"/>
    <col min="4104" max="4104" width="2" style="45" bestFit="1" customWidth="1"/>
    <col min="4105" max="4110" width="12.5703125" style="45" customWidth="1"/>
    <col min="4111" max="4352" width="9.140625" style="45"/>
    <col min="4353" max="4353" width="2.7109375" style="45" customWidth="1"/>
    <col min="4354" max="4354" width="0.85546875" style="45" customWidth="1"/>
    <col min="4355" max="4355" width="2.7109375" style="45" customWidth="1"/>
    <col min="4356" max="4356" width="68.42578125" style="45" customWidth="1"/>
    <col min="4357" max="4357" width="2.7109375" style="45" customWidth="1"/>
    <col min="4358" max="4358" width="0.85546875" style="45" customWidth="1"/>
    <col min="4359" max="4359" width="5.7109375" style="45" customWidth="1"/>
    <col min="4360" max="4360" width="2" style="45" bestFit="1" customWidth="1"/>
    <col min="4361" max="4366" width="12.5703125" style="45" customWidth="1"/>
    <col min="4367" max="4608" width="9.140625" style="45"/>
    <col min="4609" max="4609" width="2.7109375" style="45" customWidth="1"/>
    <col min="4610" max="4610" width="0.85546875" style="45" customWidth="1"/>
    <col min="4611" max="4611" width="2.7109375" style="45" customWidth="1"/>
    <col min="4612" max="4612" width="68.42578125" style="45" customWidth="1"/>
    <col min="4613" max="4613" width="2.7109375" style="45" customWidth="1"/>
    <col min="4614" max="4614" width="0.85546875" style="45" customWidth="1"/>
    <col min="4615" max="4615" width="5.7109375" style="45" customWidth="1"/>
    <col min="4616" max="4616" width="2" style="45" bestFit="1" customWidth="1"/>
    <col min="4617" max="4622" width="12.5703125" style="45" customWidth="1"/>
    <col min="4623" max="4864" width="9.140625" style="45"/>
    <col min="4865" max="4865" width="2.7109375" style="45" customWidth="1"/>
    <col min="4866" max="4866" width="0.85546875" style="45" customWidth="1"/>
    <col min="4867" max="4867" width="2.7109375" style="45" customWidth="1"/>
    <col min="4868" max="4868" width="68.42578125" style="45" customWidth="1"/>
    <col min="4869" max="4869" width="2.7109375" style="45" customWidth="1"/>
    <col min="4870" max="4870" width="0.85546875" style="45" customWidth="1"/>
    <col min="4871" max="4871" width="5.7109375" style="45" customWidth="1"/>
    <col min="4872" max="4872" width="2" style="45" bestFit="1" customWidth="1"/>
    <col min="4873" max="4878" width="12.5703125" style="45" customWidth="1"/>
    <col min="4879" max="5120" width="9.140625" style="45"/>
    <col min="5121" max="5121" width="2.7109375" style="45" customWidth="1"/>
    <col min="5122" max="5122" width="0.85546875" style="45" customWidth="1"/>
    <col min="5123" max="5123" width="2.7109375" style="45" customWidth="1"/>
    <col min="5124" max="5124" width="68.42578125" style="45" customWidth="1"/>
    <col min="5125" max="5125" width="2.7109375" style="45" customWidth="1"/>
    <col min="5126" max="5126" width="0.85546875" style="45" customWidth="1"/>
    <col min="5127" max="5127" width="5.7109375" style="45" customWidth="1"/>
    <col min="5128" max="5128" width="2" style="45" bestFit="1" customWidth="1"/>
    <col min="5129" max="5134" width="12.5703125" style="45" customWidth="1"/>
    <col min="5135" max="5376" width="9.140625" style="45"/>
    <col min="5377" max="5377" width="2.7109375" style="45" customWidth="1"/>
    <col min="5378" max="5378" width="0.85546875" style="45" customWidth="1"/>
    <col min="5379" max="5379" width="2.7109375" style="45" customWidth="1"/>
    <col min="5380" max="5380" width="68.42578125" style="45" customWidth="1"/>
    <col min="5381" max="5381" width="2.7109375" style="45" customWidth="1"/>
    <col min="5382" max="5382" width="0.85546875" style="45" customWidth="1"/>
    <col min="5383" max="5383" width="5.7109375" style="45" customWidth="1"/>
    <col min="5384" max="5384" width="2" style="45" bestFit="1" customWidth="1"/>
    <col min="5385" max="5390" width="12.5703125" style="45" customWidth="1"/>
    <col min="5391" max="5632" width="9.140625" style="45"/>
    <col min="5633" max="5633" width="2.7109375" style="45" customWidth="1"/>
    <col min="5634" max="5634" width="0.85546875" style="45" customWidth="1"/>
    <col min="5635" max="5635" width="2.7109375" style="45" customWidth="1"/>
    <col min="5636" max="5636" width="68.42578125" style="45" customWidth="1"/>
    <col min="5637" max="5637" width="2.7109375" style="45" customWidth="1"/>
    <col min="5638" max="5638" width="0.85546875" style="45" customWidth="1"/>
    <col min="5639" max="5639" width="5.7109375" style="45" customWidth="1"/>
    <col min="5640" max="5640" width="2" style="45" bestFit="1" customWidth="1"/>
    <col min="5641" max="5646" width="12.5703125" style="45" customWidth="1"/>
    <col min="5647" max="5888" width="9.140625" style="45"/>
    <col min="5889" max="5889" width="2.7109375" style="45" customWidth="1"/>
    <col min="5890" max="5890" width="0.85546875" style="45" customWidth="1"/>
    <col min="5891" max="5891" width="2.7109375" style="45" customWidth="1"/>
    <col min="5892" max="5892" width="68.42578125" style="45" customWidth="1"/>
    <col min="5893" max="5893" width="2.7109375" style="45" customWidth="1"/>
    <col min="5894" max="5894" width="0.85546875" style="45" customWidth="1"/>
    <col min="5895" max="5895" width="5.7109375" style="45" customWidth="1"/>
    <col min="5896" max="5896" width="2" style="45" bestFit="1" customWidth="1"/>
    <col min="5897" max="5902" width="12.5703125" style="45" customWidth="1"/>
    <col min="5903" max="6144" width="9.140625" style="45"/>
    <col min="6145" max="6145" width="2.7109375" style="45" customWidth="1"/>
    <col min="6146" max="6146" width="0.85546875" style="45" customWidth="1"/>
    <col min="6147" max="6147" width="2.7109375" style="45" customWidth="1"/>
    <col min="6148" max="6148" width="68.42578125" style="45" customWidth="1"/>
    <col min="6149" max="6149" width="2.7109375" style="45" customWidth="1"/>
    <col min="6150" max="6150" width="0.85546875" style="45" customWidth="1"/>
    <col min="6151" max="6151" width="5.7109375" style="45" customWidth="1"/>
    <col min="6152" max="6152" width="2" style="45" bestFit="1" customWidth="1"/>
    <col min="6153" max="6158" width="12.5703125" style="45" customWidth="1"/>
    <col min="6159" max="6400" width="9.140625" style="45"/>
    <col min="6401" max="6401" width="2.7109375" style="45" customWidth="1"/>
    <col min="6402" max="6402" width="0.85546875" style="45" customWidth="1"/>
    <col min="6403" max="6403" width="2.7109375" style="45" customWidth="1"/>
    <col min="6404" max="6404" width="68.42578125" style="45" customWidth="1"/>
    <col min="6405" max="6405" width="2.7109375" style="45" customWidth="1"/>
    <col min="6406" max="6406" width="0.85546875" style="45" customWidth="1"/>
    <col min="6407" max="6407" width="5.7109375" style="45" customWidth="1"/>
    <col min="6408" max="6408" width="2" style="45" bestFit="1" customWidth="1"/>
    <col min="6409" max="6414" width="12.5703125" style="45" customWidth="1"/>
    <col min="6415" max="6656" width="9.140625" style="45"/>
    <col min="6657" max="6657" width="2.7109375" style="45" customWidth="1"/>
    <col min="6658" max="6658" width="0.85546875" style="45" customWidth="1"/>
    <col min="6659" max="6659" width="2.7109375" style="45" customWidth="1"/>
    <col min="6660" max="6660" width="68.42578125" style="45" customWidth="1"/>
    <col min="6661" max="6661" width="2.7109375" style="45" customWidth="1"/>
    <col min="6662" max="6662" width="0.85546875" style="45" customWidth="1"/>
    <col min="6663" max="6663" width="5.7109375" style="45" customWidth="1"/>
    <col min="6664" max="6664" width="2" style="45" bestFit="1" customWidth="1"/>
    <col min="6665" max="6670" width="12.5703125" style="45" customWidth="1"/>
    <col min="6671" max="6912" width="9.140625" style="45"/>
    <col min="6913" max="6913" width="2.7109375" style="45" customWidth="1"/>
    <col min="6914" max="6914" width="0.85546875" style="45" customWidth="1"/>
    <col min="6915" max="6915" width="2.7109375" style="45" customWidth="1"/>
    <col min="6916" max="6916" width="68.42578125" style="45" customWidth="1"/>
    <col min="6917" max="6917" width="2.7109375" style="45" customWidth="1"/>
    <col min="6918" max="6918" width="0.85546875" style="45" customWidth="1"/>
    <col min="6919" max="6919" width="5.7109375" style="45" customWidth="1"/>
    <col min="6920" max="6920" width="2" style="45" bestFit="1" customWidth="1"/>
    <col min="6921" max="6926" width="12.5703125" style="45" customWidth="1"/>
    <col min="6927" max="7168" width="9.140625" style="45"/>
    <col min="7169" max="7169" width="2.7109375" style="45" customWidth="1"/>
    <col min="7170" max="7170" width="0.85546875" style="45" customWidth="1"/>
    <col min="7171" max="7171" width="2.7109375" style="45" customWidth="1"/>
    <col min="7172" max="7172" width="68.42578125" style="45" customWidth="1"/>
    <col min="7173" max="7173" width="2.7109375" style="45" customWidth="1"/>
    <col min="7174" max="7174" width="0.85546875" style="45" customWidth="1"/>
    <col min="7175" max="7175" width="5.7109375" style="45" customWidth="1"/>
    <col min="7176" max="7176" width="2" style="45" bestFit="1" customWidth="1"/>
    <col min="7177" max="7182" width="12.5703125" style="45" customWidth="1"/>
    <col min="7183" max="7424" width="9.140625" style="45"/>
    <col min="7425" max="7425" width="2.7109375" style="45" customWidth="1"/>
    <col min="7426" max="7426" width="0.85546875" style="45" customWidth="1"/>
    <col min="7427" max="7427" width="2.7109375" style="45" customWidth="1"/>
    <col min="7428" max="7428" width="68.42578125" style="45" customWidth="1"/>
    <col min="7429" max="7429" width="2.7109375" style="45" customWidth="1"/>
    <col min="7430" max="7430" width="0.85546875" style="45" customWidth="1"/>
    <col min="7431" max="7431" width="5.7109375" style="45" customWidth="1"/>
    <col min="7432" max="7432" width="2" style="45" bestFit="1" customWidth="1"/>
    <col min="7433" max="7438" width="12.5703125" style="45" customWidth="1"/>
    <col min="7439" max="7680" width="9.140625" style="45"/>
    <col min="7681" max="7681" width="2.7109375" style="45" customWidth="1"/>
    <col min="7682" max="7682" width="0.85546875" style="45" customWidth="1"/>
    <col min="7683" max="7683" width="2.7109375" style="45" customWidth="1"/>
    <col min="7684" max="7684" width="68.42578125" style="45" customWidth="1"/>
    <col min="7685" max="7685" width="2.7109375" style="45" customWidth="1"/>
    <col min="7686" max="7686" width="0.85546875" style="45" customWidth="1"/>
    <col min="7687" max="7687" width="5.7109375" style="45" customWidth="1"/>
    <col min="7688" max="7688" width="2" style="45" bestFit="1" customWidth="1"/>
    <col min="7689" max="7694" width="12.5703125" style="45" customWidth="1"/>
    <col min="7695" max="7936" width="9.140625" style="45"/>
    <col min="7937" max="7937" width="2.7109375" style="45" customWidth="1"/>
    <col min="7938" max="7938" width="0.85546875" style="45" customWidth="1"/>
    <col min="7939" max="7939" width="2.7109375" style="45" customWidth="1"/>
    <col min="7940" max="7940" width="68.42578125" style="45" customWidth="1"/>
    <col min="7941" max="7941" width="2.7109375" style="45" customWidth="1"/>
    <col min="7942" max="7942" width="0.85546875" style="45" customWidth="1"/>
    <col min="7943" max="7943" width="5.7109375" style="45" customWidth="1"/>
    <col min="7944" max="7944" width="2" style="45" bestFit="1" customWidth="1"/>
    <col min="7945" max="7950" width="12.5703125" style="45" customWidth="1"/>
    <col min="7951" max="8192" width="9.140625" style="45"/>
    <col min="8193" max="8193" width="2.7109375" style="45" customWidth="1"/>
    <col min="8194" max="8194" width="0.85546875" style="45" customWidth="1"/>
    <col min="8195" max="8195" width="2.7109375" style="45" customWidth="1"/>
    <col min="8196" max="8196" width="68.42578125" style="45" customWidth="1"/>
    <col min="8197" max="8197" width="2.7109375" style="45" customWidth="1"/>
    <col min="8198" max="8198" width="0.85546875" style="45" customWidth="1"/>
    <col min="8199" max="8199" width="5.7109375" style="45" customWidth="1"/>
    <col min="8200" max="8200" width="2" style="45" bestFit="1" customWidth="1"/>
    <col min="8201" max="8206" width="12.5703125" style="45" customWidth="1"/>
    <col min="8207" max="8448" width="9.140625" style="45"/>
    <col min="8449" max="8449" width="2.7109375" style="45" customWidth="1"/>
    <col min="8450" max="8450" width="0.85546875" style="45" customWidth="1"/>
    <col min="8451" max="8451" width="2.7109375" style="45" customWidth="1"/>
    <col min="8452" max="8452" width="68.42578125" style="45" customWidth="1"/>
    <col min="8453" max="8453" width="2.7109375" style="45" customWidth="1"/>
    <col min="8454" max="8454" width="0.85546875" style="45" customWidth="1"/>
    <col min="8455" max="8455" width="5.7109375" style="45" customWidth="1"/>
    <col min="8456" max="8456" width="2" style="45" bestFit="1" customWidth="1"/>
    <col min="8457" max="8462" width="12.5703125" style="45" customWidth="1"/>
    <col min="8463" max="8704" width="9.140625" style="45"/>
    <col min="8705" max="8705" width="2.7109375" style="45" customWidth="1"/>
    <col min="8706" max="8706" width="0.85546875" style="45" customWidth="1"/>
    <col min="8707" max="8707" width="2.7109375" style="45" customWidth="1"/>
    <col min="8708" max="8708" width="68.42578125" style="45" customWidth="1"/>
    <col min="8709" max="8709" width="2.7109375" style="45" customWidth="1"/>
    <col min="8710" max="8710" width="0.85546875" style="45" customWidth="1"/>
    <col min="8711" max="8711" width="5.7109375" style="45" customWidth="1"/>
    <col min="8712" max="8712" width="2" style="45" bestFit="1" customWidth="1"/>
    <col min="8713" max="8718" width="12.5703125" style="45" customWidth="1"/>
    <col min="8719" max="8960" width="9.140625" style="45"/>
    <col min="8961" max="8961" width="2.7109375" style="45" customWidth="1"/>
    <col min="8962" max="8962" width="0.85546875" style="45" customWidth="1"/>
    <col min="8963" max="8963" width="2.7109375" style="45" customWidth="1"/>
    <col min="8964" max="8964" width="68.42578125" style="45" customWidth="1"/>
    <col min="8965" max="8965" width="2.7109375" style="45" customWidth="1"/>
    <col min="8966" max="8966" width="0.85546875" style="45" customWidth="1"/>
    <col min="8967" max="8967" width="5.7109375" style="45" customWidth="1"/>
    <col min="8968" max="8968" width="2" style="45" bestFit="1" customWidth="1"/>
    <col min="8969" max="8974" width="12.5703125" style="45" customWidth="1"/>
    <col min="8975" max="9216" width="9.140625" style="45"/>
    <col min="9217" max="9217" width="2.7109375" style="45" customWidth="1"/>
    <col min="9218" max="9218" width="0.85546875" style="45" customWidth="1"/>
    <col min="9219" max="9219" width="2.7109375" style="45" customWidth="1"/>
    <col min="9220" max="9220" width="68.42578125" style="45" customWidth="1"/>
    <col min="9221" max="9221" width="2.7109375" style="45" customWidth="1"/>
    <col min="9222" max="9222" width="0.85546875" style="45" customWidth="1"/>
    <col min="9223" max="9223" width="5.7109375" style="45" customWidth="1"/>
    <col min="9224" max="9224" width="2" style="45" bestFit="1" customWidth="1"/>
    <col min="9225" max="9230" width="12.5703125" style="45" customWidth="1"/>
    <col min="9231" max="9472" width="9.140625" style="45"/>
    <col min="9473" max="9473" width="2.7109375" style="45" customWidth="1"/>
    <col min="9474" max="9474" width="0.85546875" style="45" customWidth="1"/>
    <col min="9475" max="9475" width="2.7109375" style="45" customWidth="1"/>
    <col min="9476" max="9476" width="68.42578125" style="45" customWidth="1"/>
    <col min="9477" max="9477" width="2.7109375" style="45" customWidth="1"/>
    <col min="9478" max="9478" width="0.85546875" style="45" customWidth="1"/>
    <col min="9479" max="9479" width="5.7109375" style="45" customWidth="1"/>
    <col min="9480" max="9480" width="2" style="45" bestFit="1" customWidth="1"/>
    <col min="9481" max="9486" width="12.5703125" style="45" customWidth="1"/>
    <col min="9487" max="9728" width="9.140625" style="45"/>
    <col min="9729" max="9729" width="2.7109375" style="45" customWidth="1"/>
    <col min="9730" max="9730" width="0.85546875" style="45" customWidth="1"/>
    <col min="9731" max="9731" width="2.7109375" style="45" customWidth="1"/>
    <col min="9732" max="9732" width="68.42578125" style="45" customWidth="1"/>
    <col min="9733" max="9733" width="2.7109375" style="45" customWidth="1"/>
    <col min="9734" max="9734" width="0.85546875" style="45" customWidth="1"/>
    <col min="9735" max="9735" width="5.7109375" style="45" customWidth="1"/>
    <col min="9736" max="9736" width="2" style="45" bestFit="1" customWidth="1"/>
    <col min="9737" max="9742" width="12.5703125" style="45" customWidth="1"/>
    <col min="9743" max="9984" width="9.140625" style="45"/>
    <col min="9985" max="9985" width="2.7109375" style="45" customWidth="1"/>
    <col min="9986" max="9986" width="0.85546875" style="45" customWidth="1"/>
    <col min="9987" max="9987" width="2.7109375" style="45" customWidth="1"/>
    <col min="9988" max="9988" width="68.42578125" style="45" customWidth="1"/>
    <col min="9989" max="9989" width="2.7109375" style="45" customWidth="1"/>
    <col min="9990" max="9990" width="0.85546875" style="45" customWidth="1"/>
    <col min="9991" max="9991" width="5.7109375" style="45" customWidth="1"/>
    <col min="9992" max="9992" width="2" style="45" bestFit="1" customWidth="1"/>
    <col min="9993" max="9998" width="12.5703125" style="45" customWidth="1"/>
    <col min="9999" max="10240" width="9.140625" style="45"/>
    <col min="10241" max="10241" width="2.7109375" style="45" customWidth="1"/>
    <col min="10242" max="10242" width="0.85546875" style="45" customWidth="1"/>
    <col min="10243" max="10243" width="2.7109375" style="45" customWidth="1"/>
    <col min="10244" max="10244" width="68.42578125" style="45" customWidth="1"/>
    <col min="10245" max="10245" width="2.7109375" style="45" customWidth="1"/>
    <col min="10246" max="10246" width="0.85546875" style="45" customWidth="1"/>
    <col min="10247" max="10247" width="5.7109375" style="45" customWidth="1"/>
    <col min="10248" max="10248" width="2" style="45" bestFit="1" customWidth="1"/>
    <col min="10249" max="10254" width="12.5703125" style="45" customWidth="1"/>
    <col min="10255" max="10496" width="9.140625" style="45"/>
    <col min="10497" max="10497" width="2.7109375" style="45" customWidth="1"/>
    <col min="10498" max="10498" width="0.85546875" style="45" customWidth="1"/>
    <col min="10499" max="10499" width="2.7109375" style="45" customWidth="1"/>
    <col min="10500" max="10500" width="68.42578125" style="45" customWidth="1"/>
    <col min="10501" max="10501" width="2.7109375" style="45" customWidth="1"/>
    <col min="10502" max="10502" width="0.85546875" style="45" customWidth="1"/>
    <col min="10503" max="10503" width="5.7109375" style="45" customWidth="1"/>
    <col min="10504" max="10504" width="2" style="45" bestFit="1" customWidth="1"/>
    <col min="10505" max="10510" width="12.5703125" style="45" customWidth="1"/>
    <col min="10511" max="10752" width="9.140625" style="45"/>
    <col min="10753" max="10753" width="2.7109375" style="45" customWidth="1"/>
    <col min="10754" max="10754" width="0.85546875" style="45" customWidth="1"/>
    <col min="10755" max="10755" width="2.7109375" style="45" customWidth="1"/>
    <col min="10756" max="10756" width="68.42578125" style="45" customWidth="1"/>
    <col min="10757" max="10757" width="2.7109375" style="45" customWidth="1"/>
    <col min="10758" max="10758" width="0.85546875" style="45" customWidth="1"/>
    <col min="10759" max="10759" width="5.7109375" style="45" customWidth="1"/>
    <col min="10760" max="10760" width="2" style="45" bestFit="1" customWidth="1"/>
    <col min="10761" max="10766" width="12.5703125" style="45" customWidth="1"/>
    <col min="10767" max="11008" width="9.140625" style="45"/>
    <col min="11009" max="11009" width="2.7109375" style="45" customWidth="1"/>
    <col min="11010" max="11010" width="0.85546875" style="45" customWidth="1"/>
    <col min="11011" max="11011" width="2.7109375" style="45" customWidth="1"/>
    <col min="11012" max="11012" width="68.42578125" style="45" customWidth="1"/>
    <col min="11013" max="11013" width="2.7109375" style="45" customWidth="1"/>
    <col min="11014" max="11014" width="0.85546875" style="45" customWidth="1"/>
    <col min="11015" max="11015" width="5.7109375" style="45" customWidth="1"/>
    <col min="11016" max="11016" width="2" style="45" bestFit="1" customWidth="1"/>
    <col min="11017" max="11022" width="12.5703125" style="45" customWidth="1"/>
    <col min="11023" max="11264" width="9.140625" style="45"/>
    <col min="11265" max="11265" width="2.7109375" style="45" customWidth="1"/>
    <col min="11266" max="11266" width="0.85546875" style="45" customWidth="1"/>
    <col min="11267" max="11267" width="2.7109375" style="45" customWidth="1"/>
    <col min="11268" max="11268" width="68.42578125" style="45" customWidth="1"/>
    <col min="11269" max="11269" width="2.7109375" style="45" customWidth="1"/>
    <col min="11270" max="11270" width="0.85546875" style="45" customWidth="1"/>
    <col min="11271" max="11271" width="5.7109375" style="45" customWidth="1"/>
    <col min="11272" max="11272" width="2" style="45" bestFit="1" customWidth="1"/>
    <col min="11273" max="11278" width="12.5703125" style="45" customWidth="1"/>
    <col min="11279" max="11520" width="9.140625" style="45"/>
    <col min="11521" max="11521" width="2.7109375" style="45" customWidth="1"/>
    <col min="11522" max="11522" width="0.85546875" style="45" customWidth="1"/>
    <col min="11523" max="11523" width="2.7109375" style="45" customWidth="1"/>
    <col min="11524" max="11524" width="68.42578125" style="45" customWidth="1"/>
    <col min="11525" max="11525" width="2.7109375" style="45" customWidth="1"/>
    <col min="11526" max="11526" width="0.85546875" style="45" customWidth="1"/>
    <col min="11527" max="11527" width="5.7109375" style="45" customWidth="1"/>
    <col min="11528" max="11528" width="2" style="45" bestFit="1" customWidth="1"/>
    <col min="11529" max="11534" width="12.5703125" style="45" customWidth="1"/>
    <col min="11535" max="11776" width="9.140625" style="45"/>
    <col min="11777" max="11777" width="2.7109375" style="45" customWidth="1"/>
    <col min="11778" max="11778" width="0.85546875" style="45" customWidth="1"/>
    <col min="11779" max="11779" width="2.7109375" style="45" customWidth="1"/>
    <col min="11780" max="11780" width="68.42578125" style="45" customWidth="1"/>
    <col min="11781" max="11781" width="2.7109375" style="45" customWidth="1"/>
    <col min="11782" max="11782" width="0.85546875" style="45" customWidth="1"/>
    <col min="11783" max="11783" width="5.7109375" style="45" customWidth="1"/>
    <col min="11784" max="11784" width="2" style="45" bestFit="1" customWidth="1"/>
    <col min="11785" max="11790" width="12.5703125" style="45" customWidth="1"/>
    <col min="11791" max="12032" width="9.140625" style="45"/>
    <col min="12033" max="12033" width="2.7109375" style="45" customWidth="1"/>
    <col min="12034" max="12034" width="0.85546875" style="45" customWidth="1"/>
    <col min="12035" max="12035" width="2.7109375" style="45" customWidth="1"/>
    <col min="12036" max="12036" width="68.42578125" style="45" customWidth="1"/>
    <col min="12037" max="12037" width="2.7109375" style="45" customWidth="1"/>
    <col min="12038" max="12038" width="0.85546875" style="45" customWidth="1"/>
    <col min="12039" max="12039" width="5.7109375" style="45" customWidth="1"/>
    <col min="12040" max="12040" width="2" style="45" bestFit="1" customWidth="1"/>
    <col min="12041" max="12046" width="12.5703125" style="45" customWidth="1"/>
    <col min="12047" max="12288" width="9.140625" style="45"/>
    <col min="12289" max="12289" width="2.7109375" style="45" customWidth="1"/>
    <col min="12290" max="12290" width="0.85546875" style="45" customWidth="1"/>
    <col min="12291" max="12291" width="2.7109375" style="45" customWidth="1"/>
    <col min="12292" max="12292" width="68.42578125" style="45" customWidth="1"/>
    <col min="12293" max="12293" width="2.7109375" style="45" customWidth="1"/>
    <col min="12294" max="12294" width="0.85546875" style="45" customWidth="1"/>
    <col min="12295" max="12295" width="5.7109375" style="45" customWidth="1"/>
    <col min="12296" max="12296" width="2" style="45" bestFit="1" customWidth="1"/>
    <col min="12297" max="12302" width="12.5703125" style="45" customWidth="1"/>
    <col min="12303" max="12544" width="9.140625" style="45"/>
    <col min="12545" max="12545" width="2.7109375" style="45" customWidth="1"/>
    <col min="12546" max="12546" width="0.85546875" style="45" customWidth="1"/>
    <col min="12547" max="12547" width="2.7109375" style="45" customWidth="1"/>
    <col min="12548" max="12548" width="68.42578125" style="45" customWidth="1"/>
    <col min="12549" max="12549" width="2.7109375" style="45" customWidth="1"/>
    <col min="12550" max="12550" width="0.85546875" style="45" customWidth="1"/>
    <col min="12551" max="12551" width="5.7109375" style="45" customWidth="1"/>
    <col min="12552" max="12552" width="2" style="45" bestFit="1" customWidth="1"/>
    <col min="12553" max="12558" width="12.5703125" style="45" customWidth="1"/>
    <col min="12559" max="12800" width="9.140625" style="45"/>
    <col min="12801" max="12801" width="2.7109375" style="45" customWidth="1"/>
    <col min="12802" max="12802" width="0.85546875" style="45" customWidth="1"/>
    <col min="12803" max="12803" width="2.7109375" style="45" customWidth="1"/>
    <col min="12804" max="12804" width="68.42578125" style="45" customWidth="1"/>
    <col min="12805" max="12805" width="2.7109375" style="45" customWidth="1"/>
    <col min="12806" max="12806" width="0.85546875" style="45" customWidth="1"/>
    <col min="12807" max="12807" width="5.7109375" style="45" customWidth="1"/>
    <col min="12808" max="12808" width="2" style="45" bestFit="1" customWidth="1"/>
    <col min="12809" max="12814" width="12.5703125" style="45" customWidth="1"/>
    <col min="12815" max="13056" width="9.140625" style="45"/>
    <col min="13057" max="13057" width="2.7109375" style="45" customWidth="1"/>
    <col min="13058" max="13058" width="0.85546875" style="45" customWidth="1"/>
    <col min="13059" max="13059" width="2.7109375" style="45" customWidth="1"/>
    <col min="13060" max="13060" width="68.42578125" style="45" customWidth="1"/>
    <col min="13061" max="13061" width="2.7109375" style="45" customWidth="1"/>
    <col min="13062" max="13062" width="0.85546875" style="45" customWidth="1"/>
    <col min="13063" max="13063" width="5.7109375" style="45" customWidth="1"/>
    <col min="13064" max="13064" width="2" style="45" bestFit="1" customWidth="1"/>
    <col min="13065" max="13070" width="12.5703125" style="45" customWidth="1"/>
    <col min="13071" max="13312" width="9.140625" style="45"/>
    <col min="13313" max="13313" width="2.7109375" style="45" customWidth="1"/>
    <col min="13314" max="13314" width="0.85546875" style="45" customWidth="1"/>
    <col min="13315" max="13315" width="2.7109375" style="45" customWidth="1"/>
    <col min="13316" max="13316" width="68.42578125" style="45" customWidth="1"/>
    <col min="13317" max="13317" width="2.7109375" style="45" customWidth="1"/>
    <col min="13318" max="13318" width="0.85546875" style="45" customWidth="1"/>
    <col min="13319" max="13319" width="5.7109375" style="45" customWidth="1"/>
    <col min="13320" max="13320" width="2" style="45" bestFit="1" customWidth="1"/>
    <col min="13321" max="13326" width="12.5703125" style="45" customWidth="1"/>
    <col min="13327" max="13568" width="9.140625" style="45"/>
    <col min="13569" max="13569" width="2.7109375" style="45" customWidth="1"/>
    <col min="13570" max="13570" width="0.85546875" style="45" customWidth="1"/>
    <col min="13571" max="13571" width="2.7109375" style="45" customWidth="1"/>
    <col min="13572" max="13572" width="68.42578125" style="45" customWidth="1"/>
    <col min="13573" max="13573" width="2.7109375" style="45" customWidth="1"/>
    <col min="13574" max="13574" width="0.85546875" style="45" customWidth="1"/>
    <col min="13575" max="13575" width="5.7109375" style="45" customWidth="1"/>
    <col min="13576" max="13576" width="2" style="45" bestFit="1" customWidth="1"/>
    <col min="13577" max="13582" width="12.5703125" style="45" customWidth="1"/>
    <col min="13583" max="13824" width="9.140625" style="45"/>
    <col min="13825" max="13825" width="2.7109375" style="45" customWidth="1"/>
    <col min="13826" max="13826" width="0.85546875" style="45" customWidth="1"/>
    <col min="13827" max="13827" width="2.7109375" style="45" customWidth="1"/>
    <col min="13828" max="13828" width="68.42578125" style="45" customWidth="1"/>
    <col min="13829" max="13829" width="2.7109375" style="45" customWidth="1"/>
    <col min="13830" max="13830" width="0.85546875" style="45" customWidth="1"/>
    <col min="13831" max="13831" width="5.7109375" style="45" customWidth="1"/>
    <col min="13832" max="13832" width="2" style="45" bestFit="1" customWidth="1"/>
    <col min="13833" max="13838" width="12.5703125" style="45" customWidth="1"/>
    <col min="13839" max="14080" width="9.140625" style="45"/>
    <col min="14081" max="14081" width="2.7109375" style="45" customWidth="1"/>
    <col min="14082" max="14082" width="0.85546875" style="45" customWidth="1"/>
    <col min="14083" max="14083" width="2.7109375" style="45" customWidth="1"/>
    <col min="14084" max="14084" width="68.42578125" style="45" customWidth="1"/>
    <col min="14085" max="14085" width="2.7109375" style="45" customWidth="1"/>
    <col min="14086" max="14086" width="0.85546875" style="45" customWidth="1"/>
    <col min="14087" max="14087" width="5.7109375" style="45" customWidth="1"/>
    <col min="14088" max="14088" width="2" style="45" bestFit="1" customWidth="1"/>
    <col min="14089" max="14094" width="12.5703125" style="45" customWidth="1"/>
    <col min="14095" max="14336" width="9.140625" style="45"/>
    <col min="14337" max="14337" width="2.7109375" style="45" customWidth="1"/>
    <col min="14338" max="14338" width="0.85546875" style="45" customWidth="1"/>
    <col min="14339" max="14339" width="2.7109375" style="45" customWidth="1"/>
    <col min="14340" max="14340" width="68.42578125" style="45" customWidth="1"/>
    <col min="14341" max="14341" width="2.7109375" style="45" customWidth="1"/>
    <col min="14342" max="14342" width="0.85546875" style="45" customWidth="1"/>
    <col min="14343" max="14343" width="5.7109375" style="45" customWidth="1"/>
    <col min="14344" max="14344" width="2" style="45" bestFit="1" customWidth="1"/>
    <col min="14345" max="14350" width="12.5703125" style="45" customWidth="1"/>
    <col min="14351" max="14592" width="9.140625" style="45"/>
    <col min="14593" max="14593" width="2.7109375" style="45" customWidth="1"/>
    <col min="14594" max="14594" width="0.85546875" style="45" customWidth="1"/>
    <col min="14595" max="14595" width="2.7109375" style="45" customWidth="1"/>
    <col min="14596" max="14596" width="68.42578125" style="45" customWidth="1"/>
    <col min="14597" max="14597" width="2.7109375" style="45" customWidth="1"/>
    <col min="14598" max="14598" width="0.85546875" style="45" customWidth="1"/>
    <col min="14599" max="14599" width="5.7109375" style="45" customWidth="1"/>
    <col min="14600" max="14600" width="2" style="45" bestFit="1" customWidth="1"/>
    <col min="14601" max="14606" width="12.5703125" style="45" customWidth="1"/>
    <col min="14607" max="14848" width="9.140625" style="45"/>
    <col min="14849" max="14849" width="2.7109375" style="45" customWidth="1"/>
    <col min="14850" max="14850" width="0.85546875" style="45" customWidth="1"/>
    <col min="14851" max="14851" width="2.7109375" style="45" customWidth="1"/>
    <col min="14852" max="14852" width="68.42578125" style="45" customWidth="1"/>
    <col min="14853" max="14853" width="2.7109375" style="45" customWidth="1"/>
    <col min="14854" max="14854" width="0.85546875" style="45" customWidth="1"/>
    <col min="14855" max="14855" width="5.7109375" style="45" customWidth="1"/>
    <col min="14856" max="14856" width="2" style="45" bestFit="1" customWidth="1"/>
    <col min="14857" max="14862" width="12.5703125" style="45" customWidth="1"/>
    <col min="14863" max="15104" width="9.140625" style="45"/>
    <col min="15105" max="15105" width="2.7109375" style="45" customWidth="1"/>
    <col min="15106" max="15106" width="0.85546875" style="45" customWidth="1"/>
    <col min="15107" max="15107" width="2.7109375" style="45" customWidth="1"/>
    <col min="15108" max="15108" width="68.42578125" style="45" customWidth="1"/>
    <col min="15109" max="15109" width="2.7109375" style="45" customWidth="1"/>
    <col min="15110" max="15110" width="0.85546875" style="45" customWidth="1"/>
    <col min="15111" max="15111" width="5.7109375" style="45" customWidth="1"/>
    <col min="15112" max="15112" width="2" style="45" bestFit="1" customWidth="1"/>
    <col min="15113" max="15118" width="12.5703125" style="45" customWidth="1"/>
    <col min="15119" max="15360" width="9.140625" style="45"/>
    <col min="15361" max="15361" width="2.7109375" style="45" customWidth="1"/>
    <col min="15362" max="15362" width="0.85546875" style="45" customWidth="1"/>
    <col min="15363" max="15363" width="2.7109375" style="45" customWidth="1"/>
    <col min="15364" max="15364" width="68.42578125" style="45" customWidth="1"/>
    <col min="15365" max="15365" width="2.7109375" style="45" customWidth="1"/>
    <col min="15366" max="15366" width="0.85546875" style="45" customWidth="1"/>
    <col min="15367" max="15367" width="5.7109375" style="45" customWidth="1"/>
    <col min="15368" max="15368" width="2" style="45" bestFit="1" customWidth="1"/>
    <col min="15369" max="15374" width="12.5703125" style="45" customWidth="1"/>
    <col min="15375" max="15616" width="9.140625" style="45"/>
    <col min="15617" max="15617" width="2.7109375" style="45" customWidth="1"/>
    <col min="15618" max="15618" width="0.85546875" style="45" customWidth="1"/>
    <col min="15619" max="15619" width="2.7109375" style="45" customWidth="1"/>
    <col min="15620" max="15620" width="68.42578125" style="45" customWidth="1"/>
    <col min="15621" max="15621" width="2.7109375" style="45" customWidth="1"/>
    <col min="15622" max="15622" width="0.85546875" style="45" customWidth="1"/>
    <col min="15623" max="15623" width="5.7109375" style="45" customWidth="1"/>
    <col min="15624" max="15624" width="2" style="45" bestFit="1" customWidth="1"/>
    <col min="15625" max="15630" width="12.5703125" style="45" customWidth="1"/>
    <col min="15631" max="15872" width="9.140625" style="45"/>
    <col min="15873" max="15873" width="2.7109375" style="45" customWidth="1"/>
    <col min="15874" max="15874" width="0.85546875" style="45" customWidth="1"/>
    <col min="15875" max="15875" width="2.7109375" style="45" customWidth="1"/>
    <col min="15876" max="15876" width="68.42578125" style="45" customWidth="1"/>
    <col min="15877" max="15877" width="2.7109375" style="45" customWidth="1"/>
    <col min="15878" max="15878" width="0.85546875" style="45" customWidth="1"/>
    <col min="15879" max="15879" width="5.7109375" style="45" customWidth="1"/>
    <col min="15880" max="15880" width="2" style="45" bestFit="1" customWidth="1"/>
    <col min="15881" max="15886" width="12.5703125" style="45" customWidth="1"/>
    <col min="15887" max="16128" width="9.140625" style="45"/>
    <col min="16129" max="16129" width="2.7109375" style="45" customWidth="1"/>
    <col min="16130" max="16130" width="0.85546875" style="45" customWidth="1"/>
    <col min="16131" max="16131" width="2.7109375" style="45" customWidth="1"/>
    <col min="16132" max="16132" width="68.42578125" style="45" customWidth="1"/>
    <col min="16133" max="16133" width="2.7109375" style="45" customWidth="1"/>
    <col min="16134" max="16134" width="0.85546875" style="45" customWidth="1"/>
    <col min="16135" max="16135" width="5.7109375" style="45" customWidth="1"/>
    <col min="16136" max="16136" width="2" style="45" bestFit="1" customWidth="1"/>
    <col min="16137" max="16142" width="12.5703125" style="45" customWidth="1"/>
    <col min="16143" max="16384" width="9.140625" style="45"/>
  </cols>
  <sheetData>
    <row r="2" spans="2:17" ht="3.95" customHeight="1" x14ac:dyDescent="0.25">
      <c r="B2" s="42"/>
      <c r="C2" s="43"/>
      <c r="D2" s="43"/>
      <c r="E2" s="43"/>
      <c r="F2" s="44"/>
    </row>
    <row r="3" spans="2:17" ht="15" customHeight="1" x14ac:dyDescent="0.25">
      <c r="B3" s="46"/>
      <c r="C3" s="47"/>
      <c r="D3" s="48"/>
      <c r="E3" s="49"/>
      <c r="F3" s="50"/>
    </row>
    <row r="4" spans="2:17" s="56" customFormat="1" ht="15" customHeight="1" thickBot="1" x14ac:dyDescent="0.3">
      <c r="B4" s="51"/>
      <c r="C4" s="52"/>
      <c r="D4" s="53" t="s">
        <v>6</v>
      </c>
      <c r="E4" s="54"/>
      <c r="F4" s="5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2:17" ht="15" customHeight="1" x14ac:dyDescent="0.25">
      <c r="B5" s="46"/>
      <c r="C5" s="15"/>
      <c r="D5" s="57"/>
      <c r="E5" s="16"/>
      <c r="F5" s="50"/>
    </row>
    <row r="6" spans="2:17" ht="15" customHeight="1" x14ac:dyDescent="0.25">
      <c r="B6" s="46"/>
      <c r="C6" s="15"/>
      <c r="D6" s="14" t="s">
        <v>25</v>
      </c>
      <c r="E6" s="16"/>
      <c r="F6" s="50"/>
    </row>
    <row r="7" spans="2:17" ht="15" customHeight="1" x14ac:dyDescent="0.25">
      <c r="B7" s="46"/>
      <c r="C7" s="15"/>
      <c r="D7" s="14" t="s">
        <v>26</v>
      </c>
      <c r="E7" s="16"/>
      <c r="F7" s="50"/>
    </row>
    <row r="8" spans="2:17" ht="15" customHeight="1" x14ac:dyDescent="0.25">
      <c r="B8" s="46"/>
      <c r="C8" s="15"/>
      <c r="D8" s="13"/>
      <c r="E8" s="16"/>
      <c r="F8" s="50"/>
    </row>
    <row r="9" spans="2:17" ht="15" customHeight="1" x14ac:dyDescent="0.25">
      <c r="B9" s="46"/>
      <c r="C9" s="15"/>
      <c r="D9" s="14" t="s">
        <v>7</v>
      </c>
      <c r="E9" s="16"/>
      <c r="F9" s="50"/>
    </row>
    <row r="10" spans="2:17" ht="15" customHeight="1" x14ac:dyDescent="0.25">
      <c r="B10" s="46"/>
      <c r="C10" s="15"/>
      <c r="D10" s="14" t="s">
        <v>8</v>
      </c>
      <c r="E10" s="16"/>
      <c r="F10" s="50"/>
    </row>
    <row r="11" spans="2:17" ht="15" customHeight="1" x14ac:dyDescent="0.25">
      <c r="B11" s="46"/>
      <c r="C11" s="15"/>
      <c r="D11" s="13" t="s">
        <v>9</v>
      </c>
      <c r="E11" s="16"/>
      <c r="F11" s="50"/>
    </row>
    <row r="12" spans="2:17" ht="15" customHeight="1" x14ac:dyDescent="0.25">
      <c r="B12" s="46"/>
      <c r="C12" s="15"/>
      <c r="D12" s="13" t="s">
        <v>10</v>
      </c>
      <c r="E12" s="16"/>
      <c r="F12" s="50"/>
    </row>
    <row r="13" spans="2:17" ht="15" customHeight="1" x14ac:dyDescent="0.25">
      <c r="B13" s="46"/>
      <c r="C13" s="15"/>
      <c r="D13" s="13" t="s">
        <v>11</v>
      </c>
      <c r="E13" s="16"/>
      <c r="F13" s="50"/>
    </row>
    <row r="14" spans="2:17" ht="15" customHeight="1" x14ac:dyDescent="0.25">
      <c r="B14" s="46"/>
      <c r="C14" s="15"/>
      <c r="D14" s="13" t="s">
        <v>12</v>
      </c>
      <c r="E14" s="16"/>
      <c r="F14" s="50"/>
      <c r="H14" s="58"/>
      <c r="I14" s="59"/>
      <c r="J14" s="60"/>
    </row>
    <row r="15" spans="2:17" ht="15" customHeight="1" x14ac:dyDescent="0.25">
      <c r="B15" s="46"/>
      <c r="C15" s="15"/>
      <c r="D15" s="13"/>
      <c r="E15" s="16"/>
      <c r="F15" s="50"/>
      <c r="H15" s="61"/>
      <c r="I15" s="62"/>
      <c r="J15" s="63"/>
    </row>
    <row r="16" spans="2:17" ht="15" customHeight="1" x14ac:dyDescent="0.25">
      <c r="B16" s="46"/>
      <c r="C16" s="15"/>
      <c r="D16" s="13" t="s">
        <v>13</v>
      </c>
      <c r="E16" s="16"/>
      <c r="F16" s="50"/>
      <c r="H16" s="61"/>
      <c r="I16" s="62"/>
      <c r="J16" s="63"/>
    </row>
    <row r="17" spans="2:10" ht="15" customHeight="1" x14ac:dyDescent="0.25">
      <c r="B17" s="46"/>
      <c r="C17" s="15"/>
      <c r="D17" s="64" t="s">
        <v>27</v>
      </c>
      <c r="E17" s="16"/>
      <c r="F17" s="50"/>
      <c r="H17" s="65"/>
      <c r="I17" s="66"/>
      <c r="J17" s="67"/>
    </row>
    <row r="18" spans="2:10" ht="15" customHeight="1" x14ac:dyDescent="0.25">
      <c r="B18" s="46"/>
      <c r="C18" s="15"/>
      <c r="D18" s="14"/>
      <c r="E18" s="16"/>
      <c r="F18" s="50"/>
    </row>
    <row r="19" spans="2:10" ht="15" customHeight="1" x14ac:dyDescent="0.25">
      <c r="B19" s="46"/>
      <c r="C19" s="15"/>
      <c r="D19" s="17"/>
      <c r="E19" s="16"/>
      <c r="F19" s="50"/>
    </row>
    <row r="20" spans="2:10" ht="15" customHeight="1" x14ac:dyDescent="0.25">
      <c r="B20" s="46"/>
      <c r="C20" s="15"/>
      <c r="D20" s="18" t="s">
        <v>14</v>
      </c>
      <c r="E20" s="16"/>
      <c r="F20" s="50"/>
    </row>
    <row r="21" spans="2:10" ht="15" customHeight="1" x14ac:dyDescent="0.25">
      <c r="B21" s="46"/>
      <c r="C21" s="15"/>
      <c r="D21" s="18" t="s">
        <v>15</v>
      </c>
      <c r="E21" s="16"/>
      <c r="F21" s="50"/>
    </row>
    <row r="22" spans="2:10" ht="15" customHeight="1" x14ac:dyDescent="0.25">
      <c r="B22" s="46"/>
      <c r="C22" s="15"/>
      <c r="D22" s="19" t="s">
        <v>16</v>
      </c>
      <c r="E22" s="16"/>
      <c r="F22" s="50"/>
    </row>
    <row r="23" spans="2:10" ht="15" customHeight="1" x14ac:dyDescent="0.25">
      <c r="B23" s="46"/>
      <c r="C23" s="15"/>
      <c r="D23" s="18" t="s">
        <v>17</v>
      </c>
      <c r="E23" s="16"/>
      <c r="F23" s="50"/>
    </row>
    <row r="24" spans="2:10" ht="15" customHeight="1" thickBot="1" x14ac:dyDescent="0.3">
      <c r="B24" s="46"/>
      <c r="C24" s="15"/>
      <c r="D24" s="20"/>
      <c r="E24" s="16"/>
      <c r="F24" s="50"/>
    </row>
    <row r="25" spans="2:10" ht="15" customHeight="1" x14ac:dyDescent="0.25">
      <c r="B25" s="46"/>
      <c r="C25" s="15"/>
      <c r="D25" s="14"/>
      <c r="E25" s="16"/>
      <c r="F25" s="50"/>
    </row>
    <row r="26" spans="2:10" ht="15" customHeight="1" x14ac:dyDescent="0.25">
      <c r="B26" s="46"/>
      <c r="C26" s="15"/>
      <c r="D26" s="21" t="s">
        <v>18</v>
      </c>
      <c r="E26" s="16"/>
      <c r="F26" s="50"/>
    </row>
    <row r="27" spans="2:10" ht="15" customHeight="1" x14ac:dyDescent="0.25">
      <c r="B27" s="46"/>
      <c r="C27" s="15"/>
      <c r="D27" s="22" t="s">
        <v>19</v>
      </c>
      <c r="E27" s="16"/>
      <c r="F27" s="50"/>
    </row>
    <row r="28" spans="2:10" ht="15" customHeight="1" x14ac:dyDescent="0.25">
      <c r="B28" s="46"/>
      <c r="C28" s="15"/>
      <c r="D28" s="68" t="s">
        <v>20</v>
      </c>
      <c r="E28" s="16"/>
      <c r="F28" s="50"/>
    </row>
    <row r="29" spans="2:10" ht="15" customHeight="1" x14ac:dyDescent="0.25">
      <c r="B29" s="46"/>
      <c r="C29" s="23"/>
      <c r="D29" s="69"/>
      <c r="E29" s="24"/>
      <c r="F29" s="50"/>
    </row>
    <row r="30" spans="2:10" ht="3.95" customHeight="1" x14ac:dyDescent="0.25">
      <c r="B30" s="70"/>
      <c r="C30" s="71"/>
      <c r="D30" s="71"/>
      <c r="E30" s="71"/>
      <c r="F30" s="72"/>
    </row>
    <row r="31" spans="2:10" ht="15" customHeight="1" x14ac:dyDescent="0.25"/>
    <row r="32" spans="2:10" ht="15" customHeight="1" x14ac:dyDescent="0.25"/>
    <row r="33" spans="2:9" ht="15" customHeight="1" x14ac:dyDescent="0.25">
      <c r="B33" s="73" t="s">
        <v>28</v>
      </c>
      <c r="C33" s="74"/>
      <c r="D33" s="74"/>
      <c r="E33" s="74"/>
      <c r="F33" s="75"/>
    </row>
    <row r="43" spans="2:9" x14ac:dyDescent="0.25">
      <c r="I43" s="45">
        <v>1</v>
      </c>
    </row>
    <row r="60" spans="9:9" x14ac:dyDescent="0.25">
      <c r="I60" s="45">
        <v>1</v>
      </c>
    </row>
    <row r="61" spans="9:9" x14ac:dyDescent="0.25">
      <c r="I61" s="45">
        <v>1</v>
      </c>
    </row>
    <row r="97" spans="9:9" x14ac:dyDescent="0.25">
      <c r="I97" s="45">
        <v>1</v>
      </c>
    </row>
    <row r="116" spans="4:4" x14ac:dyDescent="0.25">
      <c r="D116" s="45">
        <v>0</v>
      </c>
    </row>
  </sheetData>
  <sheetProtection algorithmName="SHA-512" hashValue="P2PGXRNpiGGsNHzWNKUQUg6zMKtUt6jg+zEw1pOW61fVw7fMMgEJHL6YUu4Jq+uWqsHj7c2U0a6pgy9udjwUvA==" saltValue="eHeCE/+SMCyt5ih5StmwGg==" spinCount="100000" sheet="1" objects="1" scenarios="1"/>
  <mergeCells count="1">
    <mergeCell ref="B33:F33"/>
  </mergeCells>
  <hyperlinks>
    <hyperlink ref="D28" r:id="rId1" xr:uid="{D6E6AA78-9C53-4B36-8475-A1B463F40698}"/>
    <hyperlink ref="D22" r:id="rId2" display="Huur mij in voor een cursus op uw bedrijf!" xr:uid="{C1277F9B-F7D9-41F7-B6B8-431714B075F0}"/>
    <hyperlink ref="D17" r:id="rId3" xr:uid="{6E47A951-7ED5-42D9-9895-B23AE9687240}"/>
  </hyperlinks>
  <pageMargins left="0.75" right="0.75" top="1" bottom="1" header="0.5" footer="0.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N163"/>
  <sheetViews>
    <sheetView showZeros="0" zoomScaleNormal="100" workbookViewId="0">
      <selection activeCell="D9" sqref="D9"/>
    </sheetView>
  </sheetViews>
  <sheetFormatPr defaultRowHeight="15" x14ac:dyDescent="0.25"/>
  <cols>
    <col min="1" max="1" width="4.7109375" style="1" customWidth="1"/>
    <col min="2" max="2" width="15.85546875" style="1" bestFit="1" customWidth="1"/>
    <col min="3" max="3" width="13" style="1" customWidth="1"/>
    <col min="4" max="4" width="9.28515625" style="1" bestFit="1" customWidth="1"/>
    <col min="5" max="5" width="4.7109375" style="1" customWidth="1"/>
    <col min="6" max="6" width="11.28515625" style="1" customWidth="1"/>
    <col min="7" max="7" width="17.85546875" style="1" bestFit="1" customWidth="1"/>
    <col min="8" max="8" width="4.7109375" style="1" customWidth="1"/>
    <col min="9" max="9" width="10.28515625" style="27" bestFit="1" customWidth="1"/>
    <col min="10" max="10" width="12" style="27" bestFit="1" customWidth="1"/>
    <col min="11" max="11" width="4.28515625" style="1" bestFit="1" customWidth="1"/>
    <col min="12" max="12" width="5" style="1" bestFit="1" customWidth="1"/>
    <col min="13" max="13" width="7.5703125" style="1" bestFit="1" customWidth="1"/>
    <col min="14" max="14" width="11" style="1" bestFit="1" customWidth="1"/>
    <col min="15" max="16384" width="9.140625" style="1"/>
  </cols>
  <sheetData>
    <row r="1" spans="2:14" x14ac:dyDescent="0.25">
      <c r="I1" s="25" t="s">
        <v>0</v>
      </c>
      <c r="J1" s="25" t="s">
        <v>21</v>
      </c>
      <c r="K1" s="28" t="s">
        <v>23</v>
      </c>
      <c r="L1" s="28" t="s">
        <v>24</v>
      </c>
      <c r="M1" s="28" t="s">
        <v>22</v>
      </c>
      <c r="N1" s="28" t="s">
        <v>29</v>
      </c>
    </row>
    <row r="2" spans="2:14" x14ac:dyDescent="0.25">
      <c r="B2" s="30"/>
      <c r="C2" s="31"/>
      <c r="D2" s="32"/>
      <c r="F2" s="2" t="s">
        <v>0</v>
      </c>
      <c r="G2" s="2" t="s">
        <v>5</v>
      </c>
      <c r="I2" s="27">
        <v>17349</v>
      </c>
      <c r="J2" s="27">
        <f t="shared" ref="J2:J7" si="0">DATE(YEAR(I2)+65,MONTH(I2)+VLOOKUP(I2,F$4:G$14,2),DAY(I2))</f>
        <v>41091</v>
      </c>
      <c r="K2" s="1">
        <f t="shared" ref="K2:K7" si="1">DATEDIF(I2,J2,"y")</f>
        <v>65</v>
      </c>
      <c r="L2" s="1">
        <f t="shared" ref="L2:L7" si="2">MOD(DATEDIF(I2,J2,"m"),12)</f>
        <v>0</v>
      </c>
      <c r="M2" s="26">
        <f t="shared" ref="M2:M7" si="3">K2+L2/12</f>
        <v>65</v>
      </c>
      <c r="N2" s="26">
        <f t="shared" ref="N2:N65" si="4">IF(I2=LOOKUP(C$3,I:I),M2,0)</f>
        <v>0</v>
      </c>
    </row>
    <row r="3" spans="2:14" x14ac:dyDescent="0.25">
      <c r="B3" s="33" t="s">
        <v>3</v>
      </c>
      <c r="C3" s="12">
        <v>21616</v>
      </c>
      <c r="D3" s="34"/>
      <c r="F3" s="3" t="s">
        <v>1</v>
      </c>
      <c r="G3" s="4" t="s">
        <v>2</v>
      </c>
      <c r="I3" s="27">
        <v>17380</v>
      </c>
      <c r="J3" s="27">
        <f t="shared" si="0"/>
        <v>41122</v>
      </c>
      <c r="K3" s="1">
        <f t="shared" si="1"/>
        <v>65</v>
      </c>
      <c r="L3" s="1">
        <f t="shared" si="2"/>
        <v>0</v>
      </c>
      <c r="M3" s="26">
        <f t="shared" si="3"/>
        <v>65</v>
      </c>
      <c r="N3" s="26">
        <f t="shared" si="4"/>
        <v>0</v>
      </c>
    </row>
    <row r="4" spans="2:14" x14ac:dyDescent="0.25">
      <c r="B4" s="33"/>
      <c r="C4" s="35"/>
      <c r="D4" s="34"/>
      <c r="F4" s="5">
        <v>1</v>
      </c>
      <c r="G4" s="6">
        <v>0</v>
      </c>
      <c r="I4" s="27">
        <v>17411</v>
      </c>
      <c r="J4" s="27">
        <f t="shared" si="0"/>
        <v>41153</v>
      </c>
      <c r="K4" s="1">
        <f t="shared" si="1"/>
        <v>65</v>
      </c>
      <c r="L4" s="1">
        <f t="shared" si="2"/>
        <v>0</v>
      </c>
      <c r="M4" s="26">
        <f t="shared" si="3"/>
        <v>65</v>
      </c>
      <c r="N4" s="26">
        <f t="shared" si="4"/>
        <v>0</v>
      </c>
    </row>
    <row r="5" spans="2:14" x14ac:dyDescent="0.25">
      <c r="B5" s="33" t="s">
        <v>4</v>
      </c>
      <c r="C5" s="36">
        <f>DATE(YEAR(C3)+65,MONTH(C3)+VLOOKUP(C3,F4:G14,2),DAY(C3))</f>
        <v>46088</v>
      </c>
      <c r="D5" s="34"/>
      <c r="F5" s="8">
        <v>17533</v>
      </c>
      <c r="G5" s="9">
        <v>1</v>
      </c>
      <c r="I5" s="27">
        <v>17441</v>
      </c>
      <c r="J5" s="27">
        <f t="shared" si="0"/>
        <v>41183</v>
      </c>
      <c r="K5" s="1">
        <f t="shared" si="1"/>
        <v>65</v>
      </c>
      <c r="L5" s="1">
        <f t="shared" si="2"/>
        <v>0</v>
      </c>
      <c r="M5" s="26">
        <f t="shared" si="3"/>
        <v>65</v>
      </c>
      <c r="N5" s="26">
        <f t="shared" si="4"/>
        <v>0</v>
      </c>
    </row>
    <row r="6" spans="2:14" x14ac:dyDescent="0.25">
      <c r="B6" s="37"/>
      <c r="C6" s="38"/>
      <c r="D6" s="34"/>
      <c r="F6" s="8">
        <v>17868</v>
      </c>
      <c r="G6" s="9">
        <v>2</v>
      </c>
      <c r="I6" s="27">
        <v>17472</v>
      </c>
      <c r="J6" s="27">
        <f t="shared" si="0"/>
        <v>41214</v>
      </c>
      <c r="K6" s="1">
        <f t="shared" si="1"/>
        <v>65</v>
      </c>
      <c r="L6" s="1">
        <f t="shared" si="2"/>
        <v>0</v>
      </c>
      <c r="M6" s="26">
        <f t="shared" si="3"/>
        <v>65</v>
      </c>
      <c r="N6" s="26">
        <f t="shared" si="4"/>
        <v>0</v>
      </c>
    </row>
    <row r="7" spans="2:14" x14ac:dyDescent="0.25">
      <c r="B7" s="33" t="str">
        <f ca="1">IF(C5&lt;NOW(),"Je was toen","Je bent dan")</f>
        <v>Je bent dan</v>
      </c>
      <c r="C7" s="38">
        <f>DATEDIF(C3,C5,"y")</f>
        <v>67</v>
      </c>
      <c r="D7" s="34" t="str">
        <f>"jaar"&amp;IF(C8&gt;0," en","")</f>
        <v>jaar</v>
      </c>
      <c r="F7" s="8">
        <v>18203</v>
      </c>
      <c r="G7" s="9">
        <v>3</v>
      </c>
      <c r="I7" s="27">
        <v>17502</v>
      </c>
      <c r="J7" s="27">
        <f t="shared" si="0"/>
        <v>41244</v>
      </c>
      <c r="K7" s="1">
        <f t="shared" si="1"/>
        <v>65</v>
      </c>
      <c r="L7" s="1">
        <f t="shared" si="2"/>
        <v>0</v>
      </c>
      <c r="M7" s="26">
        <f t="shared" si="3"/>
        <v>65</v>
      </c>
      <c r="N7" s="26">
        <f t="shared" si="4"/>
        <v>0</v>
      </c>
    </row>
    <row r="8" spans="2:14" x14ac:dyDescent="0.25">
      <c r="B8" s="37"/>
      <c r="C8" s="38">
        <f>MOD(DATEDIF(C3,C5,"m"),12)</f>
        <v>0</v>
      </c>
      <c r="D8" s="34">
        <f>IF(C8=0,0,IF(C8=1,"maand","maanden"))</f>
        <v>0</v>
      </c>
      <c r="F8" s="8">
        <v>18537</v>
      </c>
      <c r="G8" s="9">
        <v>6</v>
      </c>
      <c r="I8" s="27">
        <v>17533</v>
      </c>
      <c r="J8" s="27">
        <f>DATE(YEAR(I8)+65,MONTH(I8)+VLOOKUP(I8,F$4:G$14,2),DAY(I8))</f>
        <v>41306</v>
      </c>
      <c r="K8" s="1">
        <f>DATEDIF(I8,J8,"y")</f>
        <v>65</v>
      </c>
      <c r="L8" s="1">
        <f>MOD(DATEDIF(I8,J8,"m"),12)</f>
        <v>1</v>
      </c>
      <c r="M8" s="26">
        <f>K8+L8/12</f>
        <v>65.083333333333329</v>
      </c>
      <c r="N8" s="26">
        <f t="shared" si="4"/>
        <v>0</v>
      </c>
    </row>
    <row r="9" spans="2:14" x14ac:dyDescent="0.25">
      <c r="B9" s="33" t="str">
        <f ca="1">IF(C5&lt;NOW(),"","Dat is over")</f>
        <v>Dat is over</v>
      </c>
      <c r="C9" s="38">
        <f ca="1">DATEDIF(NOW(),C5,"y")</f>
        <v>5</v>
      </c>
      <c r="D9" s="34" t="str">
        <f ca="1">IF(AND(C9&gt;0,C10&gt;0),"jaar en",IF(AND(C9&gt;0,C10=0),"jaar",""))</f>
        <v>jaar en</v>
      </c>
      <c r="F9" s="8">
        <v>18810</v>
      </c>
      <c r="G9" s="9">
        <v>9</v>
      </c>
      <c r="I9" s="27">
        <v>17564</v>
      </c>
      <c r="J9" s="27">
        <f t="shared" ref="J9:J39" si="5">DATE(YEAR(I9)+65,MONTH(I9)+VLOOKUP(I9,F$4:G$14,2),DAY(I9))</f>
        <v>41334</v>
      </c>
      <c r="K9" s="1">
        <f t="shared" ref="K9:K39" si="6">DATEDIF(I9,J9,"y")</f>
        <v>65</v>
      </c>
      <c r="L9" s="1">
        <f t="shared" ref="L9:L39" si="7">MOD(DATEDIF(I9,J9,"m"),12)</f>
        <v>1</v>
      </c>
      <c r="M9" s="26">
        <f t="shared" ref="M9:M72" si="8">K9+L9/12</f>
        <v>65.083333333333329</v>
      </c>
      <c r="N9" s="26">
        <f t="shared" si="4"/>
        <v>0</v>
      </c>
    </row>
    <row r="10" spans="2:14" x14ac:dyDescent="0.25">
      <c r="B10" s="37"/>
      <c r="C10" s="38">
        <f ca="1">MOD(DATEDIF(NOW(),C5,"m"),12)</f>
        <v>4</v>
      </c>
      <c r="D10" s="34" t="str">
        <f ca="1">IF(C10=0,0,IF(C10=1,"maand","maanden"))</f>
        <v>maanden</v>
      </c>
      <c r="F10" s="8">
        <v>19085</v>
      </c>
      <c r="G10" s="9">
        <v>12</v>
      </c>
      <c r="I10" s="27">
        <v>17593</v>
      </c>
      <c r="J10" s="27">
        <f t="shared" si="5"/>
        <v>41365</v>
      </c>
      <c r="K10" s="1">
        <f t="shared" si="6"/>
        <v>65</v>
      </c>
      <c r="L10" s="1">
        <f t="shared" si="7"/>
        <v>1</v>
      </c>
      <c r="M10" s="26">
        <f t="shared" si="8"/>
        <v>65.083333333333329</v>
      </c>
      <c r="N10" s="26">
        <f t="shared" si="4"/>
        <v>0</v>
      </c>
    </row>
    <row r="11" spans="2:14" x14ac:dyDescent="0.25">
      <c r="B11" s="39"/>
      <c r="C11" s="40"/>
      <c r="D11" s="41"/>
      <c r="F11" s="8">
        <v>19360</v>
      </c>
      <c r="G11" s="9">
        <v>16</v>
      </c>
      <c r="I11" s="27">
        <v>17624</v>
      </c>
      <c r="J11" s="27">
        <f t="shared" si="5"/>
        <v>41395</v>
      </c>
      <c r="K11" s="1">
        <f t="shared" si="6"/>
        <v>65</v>
      </c>
      <c r="L11" s="1">
        <f t="shared" si="7"/>
        <v>1</v>
      </c>
      <c r="M11" s="26">
        <f t="shared" si="8"/>
        <v>65.083333333333329</v>
      </c>
      <c r="N11" s="26">
        <f t="shared" si="4"/>
        <v>0</v>
      </c>
    </row>
    <row r="12" spans="2:14" x14ac:dyDescent="0.25">
      <c r="B12" s="7"/>
      <c r="C12" s="29"/>
      <c r="F12" s="8">
        <v>20333</v>
      </c>
      <c r="G12" s="9">
        <v>19</v>
      </c>
      <c r="I12" s="27">
        <v>17654</v>
      </c>
      <c r="J12" s="27">
        <f t="shared" si="5"/>
        <v>41426</v>
      </c>
      <c r="K12" s="1">
        <f t="shared" si="6"/>
        <v>65</v>
      </c>
      <c r="L12" s="1">
        <f t="shared" si="7"/>
        <v>1</v>
      </c>
      <c r="M12" s="26">
        <f t="shared" si="8"/>
        <v>65.083333333333329</v>
      </c>
      <c r="N12" s="26">
        <f t="shared" si="4"/>
        <v>0</v>
      </c>
    </row>
    <row r="13" spans="2:14" x14ac:dyDescent="0.25">
      <c r="B13" s="7"/>
      <c r="C13" s="7"/>
      <c r="F13" s="8">
        <v>20607</v>
      </c>
      <c r="G13" s="9">
        <v>22</v>
      </c>
      <c r="I13" s="27">
        <v>17685</v>
      </c>
      <c r="J13" s="27">
        <f t="shared" si="5"/>
        <v>41456</v>
      </c>
      <c r="K13" s="1">
        <f t="shared" si="6"/>
        <v>65</v>
      </c>
      <c r="L13" s="1">
        <f t="shared" si="7"/>
        <v>1</v>
      </c>
      <c r="M13" s="26">
        <f t="shared" si="8"/>
        <v>65.083333333333329</v>
      </c>
      <c r="N13" s="26">
        <f t="shared" si="4"/>
        <v>0</v>
      </c>
    </row>
    <row r="14" spans="2:14" x14ac:dyDescent="0.25">
      <c r="B14" s="7"/>
      <c r="C14" s="7"/>
      <c r="F14" s="10">
        <v>20880</v>
      </c>
      <c r="G14" s="11">
        <v>24</v>
      </c>
      <c r="I14" s="27">
        <v>17715</v>
      </c>
      <c r="J14" s="27">
        <f t="shared" si="5"/>
        <v>41487</v>
      </c>
      <c r="K14" s="1">
        <f t="shared" si="6"/>
        <v>65</v>
      </c>
      <c r="L14" s="1">
        <f t="shared" si="7"/>
        <v>1</v>
      </c>
      <c r="M14" s="26">
        <f t="shared" si="8"/>
        <v>65.083333333333329</v>
      </c>
      <c r="N14" s="26">
        <f t="shared" si="4"/>
        <v>0</v>
      </c>
    </row>
    <row r="15" spans="2:14" x14ac:dyDescent="0.25">
      <c r="B15" s="7"/>
      <c r="C15" s="7"/>
      <c r="I15" s="27">
        <v>17746</v>
      </c>
      <c r="J15" s="27">
        <f t="shared" si="5"/>
        <v>41518</v>
      </c>
      <c r="K15" s="1">
        <f t="shared" si="6"/>
        <v>65</v>
      </c>
      <c r="L15" s="1">
        <f t="shared" si="7"/>
        <v>1</v>
      </c>
      <c r="M15" s="26">
        <f t="shared" si="8"/>
        <v>65.083333333333329</v>
      </c>
      <c r="N15" s="26">
        <f t="shared" si="4"/>
        <v>0</v>
      </c>
    </row>
    <row r="16" spans="2:14" x14ac:dyDescent="0.25">
      <c r="B16" s="7"/>
      <c r="C16" s="7"/>
      <c r="I16" s="27">
        <v>17777</v>
      </c>
      <c r="J16" s="27">
        <f t="shared" si="5"/>
        <v>41548</v>
      </c>
      <c r="K16" s="1">
        <f t="shared" si="6"/>
        <v>65</v>
      </c>
      <c r="L16" s="1">
        <f t="shared" si="7"/>
        <v>1</v>
      </c>
      <c r="M16" s="26">
        <f t="shared" si="8"/>
        <v>65.083333333333329</v>
      </c>
      <c r="N16" s="26">
        <f t="shared" si="4"/>
        <v>0</v>
      </c>
    </row>
    <row r="17" spans="2:14" x14ac:dyDescent="0.25">
      <c r="B17" s="7"/>
      <c r="C17" s="7"/>
      <c r="I17" s="27">
        <v>17807</v>
      </c>
      <c r="J17" s="27">
        <f t="shared" si="5"/>
        <v>41579</v>
      </c>
      <c r="K17" s="1">
        <f t="shared" si="6"/>
        <v>65</v>
      </c>
      <c r="L17" s="1">
        <f t="shared" si="7"/>
        <v>1</v>
      </c>
      <c r="M17" s="26">
        <f t="shared" si="8"/>
        <v>65.083333333333329</v>
      </c>
      <c r="N17" s="26">
        <f t="shared" si="4"/>
        <v>0</v>
      </c>
    </row>
    <row r="18" spans="2:14" x14ac:dyDescent="0.25">
      <c r="B18" s="7"/>
      <c r="C18" s="7"/>
      <c r="I18" s="27">
        <v>17838</v>
      </c>
      <c r="J18" s="27">
        <f t="shared" si="5"/>
        <v>41609</v>
      </c>
      <c r="K18" s="1">
        <f t="shared" si="6"/>
        <v>65</v>
      </c>
      <c r="L18" s="1">
        <f t="shared" si="7"/>
        <v>1</v>
      </c>
      <c r="M18" s="26">
        <f t="shared" si="8"/>
        <v>65.083333333333329</v>
      </c>
      <c r="N18" s="26">
        <f t="shared" si="4"/>
        <v>0</v>
      </c>
    </row>
    <row r="19" spans="2:14" x14ac:dyDescent="0.25">
      <c r="B19" s="7"/>
      <c r="C19" s="7"/>
      <c r="I19" s="27">
        <v>17868</v>
      </c>
      <c r="J19" s="27">
        <f t="shared" si="5"/>
        <v>41671</v>
      </c>
      <c r="K19" s="1">
        <f t="shared" si="6"/>
        <v>65</v>
      </c>
      <c r="L19" s="1">
        <f t="shared" si="7"/>
        <v>2</v>
      </c>
      <c r="M19" s="26">
        <f t="shared" si="8"/>
        <v>65.166666666666671</v>
      </c>
      <c r="N19" s="26">
        <f t="shared" si="4"/>
        <v>0</v>
      </c>
    </row>
    <row r="20" spans="2:14" x14ac:dyDescent="0.25">
      <c r="B20" s="7"/>
      <c r="C20" s="7"/>
      <c r="I20" s="27">
        <v>17899</v>
      </c>
      <c r="J20" s="27">
        <f t="shared" si="5"/>
        <v>41699</v>
      </c>
      <c r="K20" s="1">
        <f t="shared" si="6"/>
        <v>65</v>
      </c>
      <c r="L20" s="1">
        <f t="shared" si="7"/>
        <v>2</v>
      </c>
      <c r="M20" s="26">
        <f t="shared" si="8"/>
        <v>65.166666666666671</v>
      </c>
      <c r="N20" s="26">
        <f t="shared" si="4"/>
        <v>0</v>
      </c>
    </row>
    <row r="21" spans="2:14" x14ac:dyDescent="0.25">
      <c r="B21" s="7"/>
      <c r="C21" s="7"/>
      <c r="G21" s="26"/>
      <c r="I21" s="27">
        <v>17930</v>
      </c>
      <c r="J21" s="27">
        <f t="shared" si="5"/>
        <v>41730</v>
      </c>
      <c r="K21" s="1">
        <f t="shared" si="6"/>
        <v>65</v>
      </c>
      <c r="L21" s="1">
        <f t="shared" si="7"/>
        <v>2</v>
      </c>
      <c r="M21" s="26">
        <f t="shared" si="8"/>
        <v>65.166666666666671</v>
      </c>
      <c r="N21" s="26">
        <f t="shared" si="4"/>
        <v>0</v>
      </c>
    </row>
    <row r="22" spans="2:14" x14ac:dyDescent="0.25">
      <c r="B22" s="7"/>
      <c r="C22" s="7"/>
      <c r="I22" s="27">
        <v>17958</v>
      </c>
      <c r="J22" s="27">
        <f t="shared" si="5"/>
        <v>41760</v>
      </c>
      <c r="K22" s="1">
        <f t="shared" si="6"/>
        <v>65</v>
      </c>
      <c r="L22" s="1">
        <f t="shared" si="7"/>
        <v>2</v>
      </c>
      <c r="M22" s="26">
        <f t="shared" si="8"/>
        <v>65.166666666666671</v>
      </c>
      <c r="N22" s="26">
        <f t="shared" si="4"/>
        <v>0</v>
      </c>
    </row>
    <row r="23" spans="2:14" x14ac:dyDescent="0.25">
      <c r="B23" s="7"/>
      <c r="C23" s="7"/>
      <c r="I23" s="27">
        <v>17989</v>
      </c>
      <c r="J23" s="27">
        <f t="shared" si="5"/>
        <v>41791</v>
      </c>
      <c r="K23" s="1">
        <f t="shared" si="6"/>
        <v>65</v>
      </c>
      <c r="L23" s="1">
        <f t="shared" si="7"/>
        <v>2</v>
      </c>
      <c r="M23" s="26">
        <f t="shared" si="8"/>
        <v>65.166666666666671</v>
      </c>
      <c r="N23" s="26">
        <f t="shared" si="4"/>
        <v>0</v>
      </c>
    </row>
    <row r="24" spans="2:14" x14ac:dyDescent="0.25">
      <c r="B24" s="7"/>
      <c r="C24" s="7"/>
      <c r="I24" s="27">
        <v>18019</v>
      </c>
      <c r="J24" s="27">
        <f t="shared" si="5"/>
        <v>41821</v>
      </c>
      <c r="K24" s="1">
        <f t="shared" si="6"/>
        <v>65</v>
      </c>
      <c r="L24" s="1">
        <f t="shared" si="7"/>
        <v>2</v>
      </c>
      <c r="M24" s="26">
        <f t="shared" si="8"/>
        <v>65.166666666666671</v>
      </c>
      <c r="N24" s="26">
        <f t="shared" si="4"/>
        <v>0</v>
      </c>
    </row>
    <row r="25" spans="2:14" x14ac:dyDescent="0.25">
      <c r="B25" s="7"/>
      <c r="C25" s="7"/>
      <c r="I25" s="27">
        <v>18050</v>
      </c>
      <c r="J25" s="27">
        <f t="shared" si="5"/>
        <v>41852</v>
      </c>
      <c r="K25" s="1">
        <f t="shared" si="6"/>
        <v>65</v>
      </c>
      <c r="L25" s="1">
        <f t="shared" si="7"/>
        <v>2</v>
      </c>
      <c r="M25" s="26">
        <f t="shared" si="8"/>
        <v>65.166666666666671</v>
      </c>
      <c r="N25" s="26">
        <f t="shared" si="4"/>
        <v>0</v>
      </c>
    </row>
    <row r="26" spans="2:14" x14ac:dyDescent="0.25">
      <c r="B26" s="7"/>
      <c r="C26" s="7"/>
      <c r="I26" s="27">
        <v>18080</v>
      </c>
      <c r="J26" s="27">
        <f t="shared" si="5"/>
        <v>41883</v>
      </c>
      <c r="K26" s="1">
        <f t="shared" si="6"/>
        <v>65</v>
      </c>
      <c r="L26" s="1">
        <f t="shared" si="7"/>
        <v>2</v>
      </c>
      <c r="M26" s="26">
        <f t="shared" si="8"/>
        <v>65.166666666666671</v>
      </c>
      <c r="N26" s="26">
        <f t="shared" si="4"/>
        <v>0</v>
      </c>
    </row>
    <row r="27" spans="2:14" x14ac:dyDescent="0.25">
      <c r="B27" s="7"/>
      <c r="C27" s="7"/>
      <c r="I27" s="27">
        <v>18111</v>
      </c>
      <c r="J27" s="27">
        <f t="shared" si="5"/>
        <v>41913</v>
      </c>
      <c r="K27" s="1">
        <f t="shared" si="6"/>
        <v>65</v>
      </c>
      <c r="L27" s="1">
        <f t="shared" si="7"/>
        <v>2</v>
      </c>
      <c r="M27" s="26">
        <f t="shared" si="8"/>
        <v>65.166666666666671</v>
      </c>
      <c r="N27" s="26">
        <f t="shared" si="4"/>
        <v>0</v>
      </c>
    </row>
    <row r="28" spans="2:14" x14ac:dyDescent="0.25">
      <c r="B28" s="7"/>
      <c r="C28" s="7"/>
      <c r="I28" s="27">
        <v>18142</v>
      </c>
      <c r="J28" s="27">
        <f t="shared" si="5"/>
        <v>41944</v>
      </c>
      <c r="K28" s="1">
        <f t="shared" si="6"/>
        <v>65</v>
      </c>
      <c r="L28" s="1">
        <f t="shared" si="7"/>
        <v>2</v>
      </c>
      <c r="M28" s="26">
        <f t="shared" si="8"/>
        <v>65.166666666666671</v>
      </c>
      <c r="N28" s="26">
        <f t="shared" si="4"/>
        <v>0</v>
      </c>
    </row>
    <row r="29" spans="2:14" x14ac:dyDescent="0.25">
      <c r="B29" s="7"/>
      <c r="C29" s="7"/>
      <c r="I29" s="27">
        <v>18172</v>
      </c>
      <c r="J29" s="27">
        <f t="shared" si="5"/>
        <v>41974</v>
      </c>
      <c r="K29" s="1">
        <f t="shared" si="6"/>
        <v>65</v>
      </c>
      <c r="L29" s="1">
        <f t="shared" si="7"/>
        <v>2</v>
      </c>
      <c r="M29" s="26">
        <f t="shared" si="8"/>
        <v>65.166666666666671</v>
      </c>
      <c r="N29" s="26">
        <f t="shared" si="4"/>
        <v>0</v>
      </c>
    </row>
    <row r="30" spans="2:14" x14ac:dyDescent="0.25">
      <c r="B30" s="7"/>
      <c r="C30" s="7"/>
      <c r="I30" s="27">
        <v>18203</v>
      </c>
      <c r="J30" s="27">
        <f t="shared" si="5"/>
        <v>42036</v>
      </c>
      <c r="K30" s="1">
        <f t="shared" si="6"/>
        <v>65</v>
      </c>
      <c r="L30" s="1">
        <f t="shared" si="7"/>
        <v>3</v>
      </c>
      <c r="M30" s="26">
        <f t="shared" si="8"/>
        <v>65.25</v>
      </c>
      <c r="N30" s="26">
        <f t="shared" si="4"/>
        <v>0</v>
      </c>
    </row>
    <row r="31" spans="2:14" x14ac:dyDescent="0.25">
      <c r="I31" s="27">
        <v>18233</v>
      </c>
      <c r="J31" s="27">
        <f t="shared" si="5"/>
        <v>42064</v>
      </c>
      <c r="K31" s="1">
        <f t="shared" si="6"/>
        <v>65</v>
      </c>
      <c r="L31" s="1">
        <f t="shared" si="7"/>
        <v>3</v>
      </c>
      <c r="M31" s="26">
        <f t="shared" si="8"/>
        <v>65.25</v>
      </c>
      <c r="N31" s="26">
        <f t="shared" si="4"/>
        <v>0</v>
      </c>
    </row>
    <row r="32" spans="2:14" x14ac:dyDescent="0.25">
      <c r="I32" s="27">
        <v>18264</v>
      </c>
      <c r="J32" s="27">
        <f t="shared" si="5"/>
        <v>42095</v>
      </c>
      <c r="K32" s="1">
        <f t="shared" si="6"/>
        <v>65</v>
      </c>
      <c r="L32" s="1">
        <f t="shared" si="7"/>
        <v>3</v>
      </c>
      <c r="M32" s="26">
        <f t="shared" si="8"/>
        <v>65.25</v>
      </c>
      <c r="N32" s="26">
        <f t="shared" si="4"/>
        <v>0</v>
      </c>
    </row>
    <row r="33" spans="9:14" x14ac:dyDescent="0.25">
      <c r="I33" s="27">
        <v>18295</v>
      </c>
      <c r="J33" s="27">
        <f t="shared" si="5"/>
        <v>42125</v>
      </c>
      <c r="K33" s="1">
        <f t="shared" si="6"/>
        <v>65</v>
      </c>
      <c r="L33" s="1">
        <f t="shared" si="7"/>
        <v>3</v>
      </c>
      <c r="M33" s="26">
        <f t="shared" si="8"/>
        <v>65.25</v>
      </c>
      <c r="N33" s="26">
        <f t="shared" si="4"/>
        <v>0</v>
      </c>
    </row>
    <row r="34" spans="9:14" x14ac:dyDescent="0.25">
      <c r="I34" s="27">
        <v>18323</v>
      </c>
      <c r="J34" s="27">
        <f t="shared" si="5"/>
        <v>42156</v>
      </c>
      <c r="K34" s="1">
        <f t="shared" si="6"/>
        <v>65</v>
      </c>
      <c r="L34" s="1">
        <f t="shared" si="7"/>
        <v>3</v>
      </c>
      <c r="M34" s="26">
        <f t="shared" si="8"/>
        <v>65.25</v>
      </c>
      <c r="N34" s="26">
        <f t="shared" si="4"/>
        <v>0</v>
      </c>
    </row>
    <row r="35" spans="9:14" x14ac:dyDescent="0.25">
      <c r="I35" s="27">
        <v>18354</v>
      </c>
      <c r="J35" s="27">
        <f t="shared" si="5"/>
        <v>42186</v>
      </c>
      <c r="K35" s="1">
        <f t="shared" si="6"/>
        <v>65</v>
      </c>
      <c r="L35" s="1">
        <f t="shared" si="7"/>
        <v>3</v>
      </c>
      <c r="M35" s="26">
        <f t="shared" si="8"/>
        <v>65.25</v>
      </c>
      <c r="N35" s="26">
        <f t="shared" si="4"/>
        <v>0</v>
      </c>
    </row>
    <row r="36" spans="9:14" x14ac:dyDescent="0.25">
      <c r="I36" s="27">
        <v>18384</v>
      </c>
      <c r="J36" s="27">
        <f t="shared" si="5"/>
        <v>42217</v>
      </c>
      <c r="K36" s="1">
        <f t="shared" si="6"/>
        <v>65</v>
      </c>
      <c r="L36" s="1">
        <f t="shared" si="7"/>
        <v>3</v>
      </c>
      <c r="M36" s="26">
        <f t="shared" si="8"/>
        <v>65.25</v>
      </c>
      <c r="N36" s="26">
        <f t="shared" si="4"/>
        <v>0</v>
      </c>
    </row>
    <row r="37" spans="9:14" x14ac:dyDescent="0.25">
      <c r="I37" s="27">
        <v>18415</v>
      </c>
      <c r="J37" s="27">
        <f t="shared" si="5"/>
        <v>42248</v>
      </c>
      <c r="K37" s="1">
        <f t="shared" si="6"/>
        <v>65</v>
      </c>
      <c r="L37" s="1">
        <f t="shared" si="7"/>
        <v>3</v>
      </c>
      <c r="M37" s="26">
        <f t="shared" si="8"/>
        <v>65.25</v>
      </c>
      <c r="N37" s="26">
        <f t="shared" si="4"/>
        <v>0</v>
      </c>
    </row>
    <row r="38" spans="9:14" x14ac:dyDescent="0.25">
      <c r="I38" s="27">
        <v>18445</v>
      </c>
      <c r="J38" s="27">
        <f t="shared" si="5"/>
        <v>42278</v>
      </c>
      <c r="K38" s="1">
        <f t="shared" si="6"/>
        <v>65</v>
      </c>
      <c r="L38" s="1">
        <f t="shared" si="7"/>
        <v>3</v>
      </c>
      <c r="M38" s="26">
        <f t="shared" si="8"/>
        <v>65.25</v>
      </c>
      <c r="N38" s="26">
        <f t="shared" si="4"/>
        <v>0</v>
      </c>
    </row>
    <row r="39" spans="9:14" x14ac:dyDescent="0.25">
      <c r="I39" s="27">
        <v>18476</v>
      </c>
      <c r="J39" s="27">
        <f t="shared" si="5"/>
        <v>42309</v>
      </c>
      <c r="K39" s="1">
        <f t="shared" si="6"/>
        <v>65</v>
      </c>
      <c r="L39" s="1">
        <f t="shared" si="7"/>
        <v>3</v>
      </c>
      <c r="M39" s="26">
        <f t="shared" si="8"/>
        <v>65.25</v>
      </c>
      <c r="N39" s="26">
        <f t="shared" si="4"/>
        <v>0</v>
      </c>
    </row>
    <row r="40" spans="9:14" x14ac:dyDescent="0.25">
      <c r="I40" s="27">
        <v>18507</v>
      </c>
      <c r="J40" s="27">
        <f t="shared" ref="J40:J103" si="9">DATE(YEAR(I40)+65,MONTH(I40)+VLOOKUP(I40,F$4:G$14,2),DAY(I40))</f>
        <v>42339</v>
      </c>
      <c r="K40" s="1">
        <f t="shared" ref="K40:K103" si="10">DATEDIF(I40,J40,"y")</f>
        <v>65</v>
      </c>
      <c r="L40" s="1">
        <f t="shared" ref="L40:L103" si="11">MOD(DATEDIF(I40,J40,"m"),12)</f>
        <v>3</v>
      </c>
      <c r="M40" s="26">
        <f t="shared" si="8"/>
        <v>65.25</v>
      </c>
      <c r="N40" s="26">
        <f t="shared" si="4"/>
        <v>0</v>
      </c>
    </row>
    <row r="41" spans="9:14" x14ac:dyDescent="0.25">
      <c r="I41" s="27">
        <v>18537</v>
      </c>
      <c r="J41" s="27">
        <f t="shared" si="9"/>
        <v>42461</v>
      </c>
      <c r="K41" s="1">
        <f t="shared" si="10"/>
        <v>65</v>
      </c>
      <c r="L41" s="1">
        <f t="shared" si="11"/>
        <v>6</v>
      </c>
      <c r="M41" s="26">
        <f t="shared" si="8"/>
        <v>65.5</v>
      </c>
      <c r="N41" s="26">
        <f t="shared" si="4"/>
        <v>0</v>
      </c>
    </row>
    <row r="42" spans="9:14" x14ac:dyDescent="0.25">
      <c r="I42" s="27">
        <v>18568</v>
      </c>
      <c r="J42" s="27">
        <f t="shared" si="9"/>
        <v>42491</v>
      </c>
      <c r="K42" s="1">
        <f t="shared" si="10"/>
        <v>65</v>
      </c>
      <c r="L42" s="1">
        <f t="shared" si="11"/>
        <v>6</v>
      </c>
      <c r="M42" s="26">
        <f t="shared" si="8"/>
        <v>65.5</v>
      </c>
      <c r="N42" s="26">
        <f t="shared" si="4"/>
        <v>0</v>
      </c>
    </row>
    <row r="43" spans="9:14" x14ac:dyDescent="0.25">
      <c r="I43" s="27">
        <v>18598</v>
      </c>
      <c r="J43" s="27">
        <f t="shared" si="9"/>
        <v>42522</v>
      </c>
      <c r="K43" s="1">
        <f t="shared" si="10"/>
        <v>65</v>
      </c>
      <c r="L43" s="1">
        <f t="shared" si="11"/>
        <v>6</v>
      </c>
      <c r="M43" s="26">
        <f t="shared" si="8"/>
        <v>65.5</v>
      </c>
      <c r="N43" s="26">
        <f t="shared" si="4"/>
        <v>0</v>
      </c>
    </row>
    <row r="44" spans="9:14" x14ac:dyDescent="0.25">
      <c r="I44" s="27">
        <v>18629</v>
      </c>
      <c r="J44" s="27">
        <f t="shared" si="9"/>
        <v>42552</v>
      </c>
      <c r="K44" s="1">
        <f t="shared" si="10"/>
        <v>65</v>
      </c>
      <c r="L44" s="1">
        <f t="shared" si="11"/>
        <v>6</v>
      </c>
      <c r="M44" s="26">
        <f t="shared" si="8"/>
        <v>65.5</v>
      </c>
      <c r="N44" s="26">
        <f t="shared" si="4"/>
        <v>0</v>
      </c>
    </row>
    <row r="45" spans="9:14" x14ac:dyDescent="0.25">
      <c r="I45" s="27">
        <v>18660</v>
      </c>
      <c r="J45" s="27">
        <f t="shared" si="9"/>
        <v>42583</v>
      </c>
      <c r="K45" s="1">
        <f t="shared" si="10"/>
        <v>65</v>
      </c>
      <c r="L45" s="1">
        <f t="shared" si="11"/>
        <v>6</v>
      </c>
      <c r="M45" s="26">
        <f t="shared" si="8"/>
        <v>65.5</v>
      </c>
      <c r="N45" s="26">
        <f t="shared" si="4"/>
        <v>0</v>
      </c>
    </row>
    <row r="46" spans="9:14" x14ac:dyDescent="0.25">
      <c r="I46" s="27">
        <v>18688</v>
      </c>
      <c r="J46" s="27">
        <f t="shared" si="9"/>
        <v>42614</v>
      </c>
      <c r="K46" s="1">
        <f t="shared" si="10"/>
        <v>65</v>
      </c>
      <c r="L46" s="1">
        <f t="shared" si="11"/>
        <v>6</v>
      </c>
      <c r="M46" s="26">
        <f t="shared" si="8"/>
        <v>65.5</v>
      </c>
      <c r="N46" s="26">
        <f t="shared" si="4"/>
        <v>0</v>
      </c>
    </row>
    <row r="47" spans="9:14" x14ac:dyDescent="0.25">
      <c r="I47" s="27">
        <v>18719</v>
      </c>
      <c r="J47" s="27">
        <f t="shared" si="9"/>
        <v>42644</v>
      </c>
      <c r="K47" s="1">
        <f t="shared" si="10"/>
        <v>65</v>
      </c>
      <c r="L47" s="1">
        <f t="shared" si="11"/>
        <v>6</v>
      </c>
      <c r="M47" s="26">
        <f t="shared" si="8"/>
        <v>65.5</v>
      </c>
      <c r="N47" s="26">
        <f t="shared" si="4"/>
        <v>0</v>
      </c>
    </row>
    <row r="48" spans="9:14" x14ac:dyDescent="0.25">
      <c r="I48" s="27">
        <v>18749</v>
      </c>
      <c r="J48" s="27">
        <f t="shared" si="9"/>
        <v>42675</v>
      </c>
      <c r="K48" s="1">
        <f t="shared" si="10"/>
        <v>65</v>
      </c>
      <c r="L48" s="1">
        <f t="shared" si="11"/>
        <v>6</v>
      </c>
      <c r="M48" s="26">
        <f t="shared" si="8"/>
        <v>65.5</v>
      </c>
      <c r="N48" s="26">
        <f t="shared" si="4"/>
        <v>0</v>
      </c>
    </row>
    <row r="49" spans="9:14" x14ac:dyDescent="0.25">
      <c r="I49" s="27">
        <v>18780</v>
      </c>
      <c r="J49" s="27">
        <f t="shared" si="9"/>
        <v>42705</v>
      </c>
      <c r="K49" s="1">
        <f t="shared" si="10"/>
        <v>65</v>
      </c>
      <c r="L49" s="1">
        <f t="shared" si="11"/>
        <v>6</v>
      </c>
      <c r="M49" s="26">
        <f t="shared" si="8"/>
        <v>65.5</v>
      </c>
      <c r="N49" s="26">
        <f t="shared" si="4"/>
        <v>0</v>
      </c>
    </row>
    <row r="50" spans="9:14" x14ac:dyDescent="0.25">
      <c r="I50" s="27">
        <v>18810</v>
      </c>
      <c r="J50" s="27">
        <f t="shared" si="9"/>
        <v>42826</v>
      </c>
      <c r="K50" s="1">
        <f t="shared" si="10"/>
        <v>65</v>
      </c>
      <c r="L50" s="1">
        <f t="shared" si="11"/>
        <v>9</v>
      </c>
      <c r="M50" s="26">
        <f t="shared" si="8"/>
        <v>65.75</v>
      </c>
      <c r="N50" s="26">
        <f t="shared" si="4"/>
        <v>0</v>
      </c>
    </row>
    <row r="51" spans="9:14" x14ac:dyDescent="0.25">
      <c r="I51" s="27">
        <v>18841</v>
      </c>
      <c r="J51" s="27">
        <f t="shared" si="9"/>
        <v>42856</v>
      </c>
      <c r="K51" s="1">
        <f t="shared" si="10"/>
        <v>65</v>
      </c>
      <c r="L51" s="1">
        <f t="shared" si="11"/>
        <v>9</v>
      </c>
      <c r="M51" s="26">
        <f t="shared" si="8"/>
        <v>65.75</v>
      </c>
      <c r="N51" s="26">
        <f t="shared" si="4"/>
        <v>0</v>
      </c>
    </row>
    <row r="52" spans="9:14" x14ac:dyDescent="0.25">
      <c r="I52" s="27">
        <v>18872</v>
      </c>
      <c r="J52" s="27">
        <f t="shared" si="9"/>
        <v>42887</v>
      </c>
      <c r="K52" s="1">
        <f t="shared" si="10"/>
        <v>65</v>
      </c>
      <c r="L52" s="1">
        <f t="shared" si="11"/>
        <v>9</v>
      </c>
      <c r="M52" s="26">
        <f t="shared" si="8"/>
        <v>65.75</v>
      </c>
      <c r="N52" s="26">
        <f t="shared" si="4"/>
        <v>0</v>
      </c>
    </row>
    <row r="53" spans="9:14" x14ac:dyDescent="0.25">
      <c r="I53" s="27">
        <v>18902</v>
      </c>
      <c r="J53" s="27">
        <f t="shared" si="9"/>
        <v>42917</v>
      </c>
      <c r="K53" s="1">
        <f t="shared" si="10"/>
        <v>65</v>
      </c>
      <c r="L53" s="1">
        <f t="shared" si="11"/>
        <v>9</v>
      </c>
      <c r="M53" s="26">
        <f t="shared" si="8"/>
        <v>65.75</v>
      </c>
      <c r="N53" s="26">
        <f t="shared" si="4"/>
        <v>0</v>
      </c>
    </row>
    <row r="54" spans="9:14" x14ac:dyDescent="0.25">
      <c r="I54" s="27">
        <v>18933</v>
      </c>
      <c r="J54" s="27">
        <f t="shared" si="9"/>
        <v>42948</v>
      </c>
      <c r="K54" s="1">
        <f t="shared" si="10"/>
        <v>65</v>
      </c>
      <c r="L54" s="1">
        <f t="shared" si="11"/>
        <v>9</v>
      </c>
      <c r="M54" s="26">
        <f t="shared" si="8"/>
        <v>65.75</v>
      </c>
      <c r="N54" s="26">
        <f t="shared" si="4"/>
        <v>0</v>
      </c>
    </row>
    <row r="55" spans="9:14" x14ac:dyDescent="0.25">
      <c r="I55" s="27">
        <v>18963</v>
      </c>
      <c r="J55" s="27">
        <f t="shared" si="9"/>
        <v>42979</v>
      </c>
      <c r="K55" s="1">
        <f t="shared" si="10"/>
        <v>65</v>
      </c>
      <c r="L55" s="1">
        <f t="shared" si="11"/>
        <v>9</v>
      </c>
      <c r="M55" s="26">
        <f t="shared" si="8"/>
        <v>65.75</v>
      </c>
      <c r="N55" s="26">
        <f t="shared" si="4"/>
        <v>0</v>
      </c>
    </row>
    <row r="56" spans="9:14" x14ac:dyDescent="0.25">
      <c r="I56" s="27">
        <v>18994</v>
      </c>
      <c r="J56" s="27">
        <f t="shared" si="9"/>
        <v>43009</v>
      </c>
      <c r="K56" s="1">
        <f t="shared" si="10"/>
        <v>65</v>
      </c>
      <c r="L56" s="1">
        <f t="shared" si="11"/>
        <v>9</v>
      </c>
      <c r="M56" s="26">
        <f t="shared" si="8"/>
        <v>65.75</v>
      </c>
      <c r="N56" s="26">
        <f t="shared" si="4"/>
        <v>0</v>
      </c>
    </row>
    <row r="57" spans="9:14" x14ac:dyDescent="0.25">
      <c r="I57" s="27">
        <v>19025</v>
      </c>
      <c r="J57" s="27">
        <f t="shared" si="9"/>
        <v>43040</v>
      </c>
      <c r="K57" s="1">
        <f t="shared" si="10"/>
        <v>65</v>
      </c>
      <c r="L57" s="1">
        <f t="shared" si="11"/>
        <v>9</v>
      </c>
      <c r="M57" s="26">
        <f t="shared" si="8"/>
        <v>65.75</v>
      </c>
      <c r="N57" s="26">
        <f t="shared" si="4"/>
        <v>0</v>
      </c>
    </row>
    <row r="58" spans="9:14" x14ac:dyDescent="0.25">
      <c r="I58" s="27">
        <v>19054</v>
      </c>
      <c r="J58" s="27">
        <f t="shared" si="9"/>
        <v>43070</v>
      </c>
      <c r="K58" s="1">
        <f t="shared" si="10"/>
        <v>65</v>
      </c>
      <c r="L58" s="1">
        <f t="shared" si="11"/>
        <v>9</v>
      </c>
      <c r="M58" s="26">
        <f t="shared" si="8"/>
        <v>65.75</v>
      </c>
      <c r="N58" s="26">
        <f t="shared" si="4"/>
        <v>0</v>
      </c>
    </row>
    <row r="59" spans="9:14" x14ac:dyDescent="0.25">
      <c r="I59" s="27">
        <v>19085</v>
      </c>
      <c r="J59" s="27">
        <f t="shared" si="9"/>
        <v>43191</v>
      </c>
      <c r="K59" s="1">
        <f t="shared" si="10"/>
        <v>66</v>
      </c>
      <c r="L59" s="1">
        <f t="shared" si="11"/>
        <v>0</v>
      </c>
      <c r="M59" s="26">
        <f t="shared" si="8"/>
        <v>66</v>
      </c>
      <c r="N59" s="26">
        <f t="shared" si="4"/>
        <v>0</v>
      </c>
    </row>
    <row r="60" spans="9:14" x14ac:dyDescent="0.25">
      <c r="I60" s="27">
        <v>19115</v>
      </c>
      <c r="J60" s="27">
        <f t="shared" si="9"/>
        <v>43221</v>
      </c>
      <c r="K60" s="1">
        <f t="shared" si="10"/>
        <v>66</v>
      </c>
      <c r="L60" s="1">
        <f t="shared" si="11"/>
        <v>0</v>
      </c>
      <c r="M60" s="26">
        <f t="shared" si="8"/>
        <v>66</v>
      </c>
      <c r="N60" s="26">
        <f t="shared" si="4"/>
        <v>0</v>
      </c>
    </row>
    <row r="61" spans="9:14" x14ac:dyDescent="0.25">
      <c r="I61" s="27">
        <v>19146</v>
      </c>
      <c r="J61" s="27">
        <f t="shared" si="9"/>
        <v>43252</v>
      </c>
      <c r="K61" s="1">
        <f t="shared" si="10"/>
        <v>66</v>
      </c>
      <c r="L61" s="1">
        <f t="shared" si="11"/>
        <v>0</v>
      </c>
      <c r="M61" s="26">
        <f t="shared" si="8"/>
        <v>66</v>
      </c>
      <c r="N61" s="26">
        <f t="shared" si="4"/>
        <v>0</v>
      </c>
    </row>
    <row r="62" spans="9:14" x14ac:dyDescent="0.25">
      <c r="I62" s="27">
        <v>19176</v>
      </c>
      <c r="J62" s="27">
        <f t="shared" si="9"/>
        <v>43282</v>
      </c>
      <c r="K62" s="1">
        <f t="shared" si="10"/>
        <v>66</v>
      </c>
      <c r="L62" s="1">
        <f t="shared" si="11"/>
        <v>0</v>
      </c>
      <c r="M62" s="26">
        <f t="shared" si="8"/>
        <v>66</v>
      </c>
      <c r="N62" s="26">
        <f t="shared" si="4"/>
        <v>0</v>
      </c>
    </row>
    <row r="63" spans="9:14" x14ac:dyDescent="0.25">
      <c r="I63" s="27">
        <v>19207</v>
      </c>
      <c r="J63" s="27">
        <f t="shared" si="9"/>
        <v>43313</v>
      </c>
      <c r="K63" s="1">
        <f t="shared" si="10"/>
        <v>66</v>
      </c>
      <c r="L63" s="1">
        <f t="shared" si="11"/>
        <v>0</v>
      </c>
      <c r="M63" s="26">
        <f t="shared" si="8"/>
        <v>66</v>
      </c>
      <c r="N63" s="26">
        <f t="shared" si="4"/>
        <v>0</v>
      </c>
    </row>
    <row r="64" spans="9:14" x14ac:dyDescent="0.25">
      <c r="I64" s="27">
        <v>19238</v>
      </c>
      <c r="J64" s="27">
        <f t="shared" si="9"/>
        <v>43344</v>
      </c>
      <c r="K64" s="1">
        <f t="shared" si="10"/>
        <v>66</v>
      </c>
      <c r="L64" s="1">
        <f t="shared" si="11"/>
        <v>0</v>
      </c>
      <c r="M64" s="26">
        <f t="shared" si="8"/>
        <v>66</v>
      </c>
      <c r="N64" s="26">
        <f t="shared" si="4"/>
        <v>0</v>
      </c>
    </row>
    <row r="65" spans="9:14" x14ac:dyDescent="0.25">
      <c r="I65" s="27">
        <v>19268</v>
      </c>
      <c r="J65" s="27">
        <f t="shared" si="9"/>
        <v>43374</v>
      </c>
      <c r="K65" s="1">
        <f t="shared" si="10"/>
        <v>66</v>
      </c>
      <c r="L65" s="1">
        <f t="shared" si="11"/>
        <v>0</v>
      </c>
      <c r="M65" s="26">
        <f t="shared" si="8"/>
        <v>66</v>
      </c>
      <c r="N65" s="26">
        <f t="shared" si="4"/>
        <v>0</v>
      </c>
    </row>
    <row r="66" spans="9:14" x14ac:dyDescent="0.25">
      <c r="I66" s="27">
        <v>19299</v>
      </c>
      <c r="J66" s="27">
        <f t="shared" si="9"/>
        <v>43405</v>
      </c>
      <c r="K66" s="1">
        <f t="shared" si="10"/>
        <v>66</v>
      </c>
      <c r="L66" s="1">
        <f t="shared" si="11"/>
        <v>0</v>
      </c>
      <c r="M66" s="26">
        <f t="shared" si="8"/>
        <v>66</v>
      </c>
      <c r="N66" s="26">
        <f t="shared" ref="N66:N83" si="12">IF(I66=LOOKUP(C$3,I:I),M66,0)</f>
        <v>0</v>
      </c>
    </row>
    <row r="67" spans="9:14" x14ac:dyDescent="0.25">
      <c r="I67" s="27">
        <v>19329</v>
      </c>
      <c r="J67" s="27">
        <f t="shared" si="9"/>
        <v>43435</v>
      </c>
      <c r="K67" s="1">
        <f t="shared" si="10"/>
        <v>66</v>
      </c>
      <c r="L67" s="1">
        <f t="shared" si="11"/>
        <v>0</v>
      </c>
      <c r="M67" s="26">
        <f t="shared" si="8"/>
        <v>66</v>
      </c>
      <c r="N67" s="26">
        <f t="shared" si="12"/>
        <v>0</v>
      </c>
    </row>
    <row r="68" spans="9:14" x14ac:dyDescent="0.25">
      <c r="I68" s="27">
        <v>19360</v>
      </c>
      <c r="J68" s="27">
        <f t="shared" si="9"/>
        <v>43586</v>
      </c>
      <c r="K68" s="1">
        <f t="shared" si="10"/>
        <v>66</v>
      </c>
      <c r="L68" s="1">
        <f t="shared" si="11"/>
        <v>4</v>
      </c>
      <c r="M68" s="26">
        <f t="shared" si="8"/>
        <v>66.333333333333329</v>
      </c>
      <c r="N68" s="26">
        <f t="shared" si="12"/>
        <v>0</v>
      </c>
    </row>
    <row r="69" spans="9:14" x14ac:dyDescent="0.25">
      <c r="I69" s="27">
        <v>19391</v>
      </c>
      <c r="J69" s="27">
        <f t="shared" si="9"/>
        <v>43617</v>
      </c>
      <c r="K69" s="1">
        <f t="shared" si="10"/>
        <v>66</v>
      </c>
      <c r="L69" s="1">
        <f t="shared" si="11"/>
        <v>4</v>
      </c>
      <c r="M69" s="26">
        <f t="shared" si="8"/>
        <v>66.333333333333329</v>
      </c>
      <c r="N69" s="26">
        <f t="shared" si="12"/>
        <v>0</v>
      </c>
    </row>
    <row r="70" spans="9:14" x14ac:dyDescent="0.25">
      <c r="I70" s="27">
        <v>19419</v>
      </c>
      <c r="J70" s="27">
        <f t="shared" si="9"/>
        <v>43647</v>
      </c>
      <c r="K70" s="1">
        <f t="shared" si="10"/>
        <v>66</v>
      </c>
      <c r="L70" s="1">
        <f t="shared" si="11"/>
        <v>4</v>
      </c>
      <c r="M70" s="26">
        <f t="shared" si="8"/>
        <v>66.333333333333329</v>
      </c>
      <c r="N70" s="26">
        <f t="shared" si="12"/>
        <v>0</v>
      </c>
    </row>
    <row r="71" spans="9:14" x14ac:dyDescent="0.25">
      <c r="I71" s="27">
        <v>19450</v>
      </c>
      <c r="J71" s="27">
        <f t="shared" si="9"/>
        <v>43678</v>
      </c>
      <c r="K71" s="1">
        <f t="shared" si="10"/>
        <v>66</v>
      </c>
      <c r="L71" s="1">
        <f t="shared" si="11"/>
        <v>4</v>
      </c>
      <c r="M71" s="26">
        <f t="shared" si="8"/>
        <v>66.333333333333329</v>
      </c>
      <c r="N71" s="26">
        <f t="shared" si="12"/>
        <v>0</v>
      </c>
    </row>
    <row r="72" spans="9:14" x14ac:dyDescent="0.25">
      <c r="I72" s="27">
        <v>19480</v>
      </c>
      <c r="J72" s="27">
        <f t="shared" si="9"/>
        <v>43709</v>
      </c>
      <c r="K72" s="1">
        <f t="shared" si="10"/>
        <v>66</v>
      </c>
      <c r="L72" s="1">
        <f t="shared" si="11"/>
        <v>4</v>
      </c>
      <c r="M72" s="26">
        <f t="shared" si="8"/>
        <v>66.333333333333329</v>
      </c>
      <c r="N72" s="26">
        <f t="shared" si="12"/>
        <v>0</v>
      </c>
    </row>
    <row r="73" spans="9:14" x14ac:dyDescent="0.25">
      <c r="I73" s="27">
        <v>19511</v>
      </c>
      <c r="J73" s="27">
        <f t="shared" si="9"/>
        <v>43739</v>
      </c>
      <c r="K73" s="1">
        <f t="shared" si="10"/>
        <v>66</v>
      </c>
      <c r="L73" s="1">
        <f t="shared" si="11"/>
        <v>4</v>
      </c>
      <c r="M73" s="26">
        <f t="shared" ref="M73:M136" si="13">K73+L73/12</f>
        <v>66.333333333333329</v>
      </c>
      <c r="N73" s="26">
        <f t="shared" si="12"/>
        <v>0</v>
      </c>
    </row>
    <row r="74" spans="9:14" x14ac:dyDescent="0.25">
      <c r="I74" s="27">
        <v>19541</v>
      </c>
      <c r="J74" s="27">
        <f t="shared" si="9"/>
        <v>43770</v>
      </c>
      <c r="K74" s="1">
        <f t="shared" si="10"/>
        <v>66</v>
      </c>
      <c r="L74" s="1">
        <f t="shared" si="11"/>
        <v>4</v>
      </c>
      <c r="M74" s="26">
        <f t="shared" si="13"/>
        <v>66.333333333333329</v>
      </c>
      <c r="N74" s="26">
        <f t="shared" si="12"/>
        <v>0</v>
      </c>
    </row>
    <row r="75" spans="9:14" x14ac:dyDescent="0.25">
      <c r="I75" s="27">
        <v>19572</v>
      </c>
      <c r="J75" s="27">
        <f t="shared" si="9"/>
        <v>43800</v>
      </c>
      <c r="K75" s="1">
        <f t="shared" si="10"/>
        <v>66</v>
      </c>
      <c r="L75" s="1">
        <f t="shared" si="11"/>
        <v>4</v>
      </c>
      <c r="M75" s="26">
        <f t="shared" si="13"/>
        <v>66.333333333333329</v>
      </c>
      <c r="N75" s="26">
        <f t="shared" si="12"/>
        <v>0</v>
      </c>
    </row>
    <row r="76" spans="9:14" x14ac:dyDescent="0.25">
      <c r="I76" s="27">
        <v>19603</v>
      </c>
      <c r="J76" s="27">
        <f t="shared" si="9"/>
        <v>43831</v>
      </c>
      <c r="K76" s="1">
        <f t="shared" si="10"/>
        <v>66</v>
      </c>
      <c r="L76" s="1">
        <f t="shared" si="11"/>
        <v>4</v>
      </c>
      <c r="M76" s="26">
        <f t="shared" si="13"/>
        <v>66.333333333333329</v>
      </c>
      <c r="N76" s="26">
        <f t="shared" si="12"/>
        <v>0</v>
      </c>
    </row>
    <row r="77" spans="9:14" x14ac:dyDescent="0.25">
      <c r="I77" s="27">
        <v>19633</v>
      </c>
      <c r="J77" s="27">
        <f t="shared" si="9"/>
        <v>43862</v>
      </c>
      <c r="K77" s="1">
        <f t="shared" si="10"/>
        <v>66</v>
      </c>
      <c r="L77" s="1">
        <f t="shared" si="11"/>
        <v>4</v>
      </c>
      <c r="M77" s="26">
        <f t="shared" si="13"/>
        <v>66.333333333333329</v>
      </c>
      <c r="N77" s="26">
        <f t="shared" si="12"/>
        <v>0</v>
      </c>
    </row>
    <row r="78" spans="9:14" x14ac:dyDescent="0.25">
      <c r="I78" s="27">
        <v>19664</v>
      </c>
      <c r="J78" s="27">
        <f t="shared" si="9"/>
        <v>43891</v>
      </c>
      <c r="K78" s="1">
        <f t="shared" si="10"/>
        <v>66</v>
      </c>
      <c r="L78" s="1">
        <f t="shared" si="11"/>
        <v>4</v>
      </c>
      <c r="M78" s="26">
        <f t="shared" si="13"/>
        <v>66.333333333333329</v>
      </c>
      <c r="N78" s="26">
        <f t="shared" si="12"/>
        <v>0</v>
      </c>
    </row>
    <row r="79" spans="9:14" x14ac:dyDescent="0.25">
      <c r="I79" s="27">
        <v>19694</v>
      </c>
      <c r="J79" s="27">
        <f t="shared" si="9"/>
        <v>43922</v>
      </c>
      <c r="K79" s="1">
        <f t="shared" si="10"/>
        <v>66</v>
      </c>
      <c r="L79" s="1">
        <f t="shared" si="11"/>
        <v>4</v>
      </c>
      <c r="M79" s="26">
        <f t="shared" si="13"/>
        <v>66.333333333333329</v>
      </c>
      <c r="N79" s="26">
        <f t="shared" si="12"/>
        <v>0</v>
      </c>
    </row>
    <row r="80" spans="9:14" x14ac:dyDescent="0.25">
      <c r="I80" s="27">
        <v>19725</v>
      </c>
      <c r="J80" s="27">
        <f t="shared" si="9"/>
        <v>43952</v>
      </c>
      <c r="K80" s="1">
        <f t="shared" si="10"/>
        <v>66</v>
      </c>
      <c r="L80" s="1">
        <f t="shared" si="11"/>
        <v>4</v>
      </c>
      <c r="M80" s="26">
        <f t="shared" si="13"/>
        <v>66.333333333333329</v>
      </c>
      <c r="N80" s="26">
        <f t="shared" si="12"/>
        <v>0</v>
      </c>
    </row>
    <row r="81" spans="9:14" x14ac:dyDescent="0.25">
      <c r="I81" s="27">
        <v>19756</v>
      </c>
      <c r="J81" s="27">
        <f t="shared" si="9"/>
        <v>43983</v>
      </c>
      <c r="K81" s="1">
        <f t="shared" si="10"/>
        <v>66</v>
      </c>
      <c r="L81" s="1">
        <f t="shared" si="11"/>
        <v>4</v>
      </c>
      <c r="M81" s="26">
        <f t="shared" si="13"/>
        <v>66.333333333333329</v>
      </c>
      <c r="N81" s="26">
        <f t="shared" si="12"/>
        <v>0</v>
      </c>
    </row>
    <row r="82" spans="9:14" x14ac:dyDescent="0.25">
      <c r="I82" s="27">
        <v>19784</v>
      </c>
      <c r="J82" s="27">
        <f t="shared" si="9"/>
        <v>44013</v>
      </c>
      <c r="K82" s="1">
        <f t="shared" si="10"/>
        <v>66</v>
      </c>
      <c r="L82" s="1">
        <f t="shared" si="11"/>
        <v>4</v>
      </c>
      <c r="M82" s="26">
        <f t="shared" si="13"/>
        <v>66.333333333333329</v>
      </c>
      <c r="N82" s="26">
        <f t="shared" si="12"/>
        <v>0</v>
      </c>
    </row>
    <row r="83" spans="9:14" x14ac:dyDescent="0.25">
      <c r="I83" s="27">
        <v>19815</v>
      </c>
      <c r="J83" s="27">
        <f t="shared" si="9"/>
        <v>44044</v>
      </c>
      <c r="K83" s="1">
        <f t="shared" si="10"/>
        <v>66</v>
      </c>
      <c r="L83" s="1">
        <f t="shared" si="11"/>
        <v>4</v>
      </c>
      <c r="M83" s="26">
        <f t="shared" si="13"/>
        <v>66.333333333333329</v>
      </c>
      <c r="N83" s="26">
        <f t="shared" si="12"/>
        <v>0</v>
      </c>
    </row>
    <row r="84" spans="9:14" x14ac:dyDescent="0.25">
      <c r="I84" s="27">
        <v>19845</v>
      </c>
      <c r="J84" s="27">
        <f t="shared" si="9"/>
        <v>44075</v>
      </c>
      <c r="K84" s="1">
        <f t="shared" si="10"/>
        <v>66</v>
      </c>
      <c r="L84" s="1">
        <f t="shared" si="11"/>
        <v>4</v>
      </c>
      <c r="M84" s="26">
        <f t="shared" si="13"/>
        <v>66.333333333333329</v>
      </c>
      <c r="N84" s="26">
        <f>IF(I84=LOOKUP(C$3,I:I),M84,0)</f>
        <v>0</v>
      </c>
    </row>
    <row r="85" spans="9:14" x14ac:dyDescent="0.25">
      <c r="I85" s="27">
        <v>19876</v>
      </c>
      <c r="J85" s="27">
        <f t="shared" si="9"/>
        <v>44105</v>
      </c>
      <c r="K85" s="1">
        <f t="shared" si="10"/>
        <v>66</v>
      </c>
      <c r="L85" s="1">
        <f t="shared" si="11"/>
        <v>4</v>
      </c>
      <c r="M85" s="26">
        <f t="shared" si="13"/>
        <v>66.333333333333329</v>
      </c>
      <c r="N85" s="26">
        <f t="shared" ref="N85:N148" si="14">IF(I85=LOOKUP(C$3,I:I),M85,0)</f>
        <v>0</v>
      </c>
    </row>
    <row r="86" spans="9:14" x14ac:dyDescent="0.25">
      <c r="I86" s="27">
        <v>19906</v>
      </c>
      <c r="J86" s="27">
        <f t="shared" si="9"/>
        <v>44136</v>
      </c>
      <c r="K86" s="1">
        <f t="shared" si="10"/>
        <v>66</v>
      </c>
      <c r="L86" s="1">
        <f t="shared" si="11"/>
        <v>4</v>
      </c>
      <c r="M86" s="26">
        <f t="shared" si="13"/>
        <v>66.333333333333329</v>
      </c>
      <c r="N86" s="26">
        <f t="shared" si="14"/>
        <v>0</v>
      </c>
    </row>
    <row r="87" spans="9:14" x14ac:dyDescent="0.25">
      <c r="I87" s="27">
        <v>19937</v>
      </c>
      <c r="J87" s="27">
        <f t="shared" si="9"/>
        <v>44166</v>
      </c>
      <c r="K87" s="1">
        <f t="shared" si="10"/>
        <v>66</v>
      </c>
      <c r="L87" s="1">
        <f t="shared" si="11"/>
        <v>4</v>
      </c>
      <c r="M87" s="26">
        <f t="shared" si="13"/>
        <v>66.333333333333329</v>
      </c>
      <c r="N87" s="26">
        <f t="shared" si="14"/>
        <v>0</v>
      </c>
    </row>
    <row r="88" spans="9:14" x14ac:dyDescent="0.25">
      <c r="I88" s="27">
        <v>19968</v>
      </c>
      <c r="J88" s="27">
        <f t="shared" si="9"/>
        <v>44197</v>
      </c>
      <c r="K88" s="1">
        <f t="shared" si="10"/>
        <v>66</v>
      </c>
      <c r="L88" s="1">
        <f t="shared" si="11"/>
        <v>4</v>
      </c>
      <c r="M88" s="26">
        <f t="shared" si="13"/>
        <v>66.333333333333329</v>
      </c>
      <c r="N88" s="26">
        <f t="shared" si="14"/>
        <v>0</v>
      </c>
    </row>
    <row r="89" spans="9:14" x14ac:dyDescent="0.25">
      <c r="I89" s="27">
        <v>19998</v>
      </c>
      <c r="J89" s="27">
        <f t="shared" si="9"/>
        <v>44228</v>
      </c>
      <c r="K89" s="1">
        <f t="shared" si="10"/>
        <v>66</v>
      </c>
      <c r="L89" s="1">
        <f t="shared" si="11"/>
        <v>4</v>
      </c>
      <c r="M89" s="26">
        <f t="shared" si="13"/>
        <v>66.333333333333329</v>
      </c>
      <c r="N89" s="26">
        <f t="shared" si="14"/>
        <v>0</v>
      </c>
    </row>
    <row r="90" spans="9:14" x14ac:dyDescent="0.25">
      <c r="I90" s="27">
        <v>20029</v>
      </c>
      <c r="J90" s="27">
        <f t="shared" si="9"/>
        <v>44256</v>
      </c>
      <c r="K90" s="1">
        <f t="shared" si="10"/>
        <v>66</v>
      </c>
      <c r="L90" s="1">
        <f t="shared" si="11"/>
        <v>4</v>
      </c>
      <c r="M90" s="26">
        <f t="shared" si="13"/>
        <v>66.333333333333329</v>
      </c>
      <c r="N90" s="26">
        <f t="shared" si="14"/>
        <v>0</v>
      </c>
    </row>
    <row r="91" spans="9:14" x14ac:dyDescent="0.25">
      <c r="I91" s="27">
        <v>20059</v>
      </c>
      <c r="J91" s="27">
        <f t="shared" si="9"/>
        <v>44287</v>
      </c>
      <c r="K91" s="1">
        <f t="shared" si="10"/>
        <v>66</v>
      </c>
      <c r="L91" s="1">
        <f t="shared" si="11"/>
        <v>4</v>
      </c>
      <c r="M91" s="26">
        <f t="shared" si="13"/>
        <v>66.333333333333329</v>
      </c>
      <c r="N91" s="26">
        <f t="shared" si="14"/>
        <v>0</v>
      </c>
    </row>
    <row r="92" spans="9:14" x14ac:dyDescent="0.25">
      <c r="I92" s="27">
        <v>20090</v>
      </c>
      <c r="J92" s="27">
        <f t="shared" si="9"/>
        <v>44317</v>
      </c>
      <c r="K92" s="1">
        <f t="shared" si="10"/>
        <v>66</v>
      </c>
      <c r="L92" s="1">
        <f t="shared" si="11"/>
        <v>4</v>
      </c>
      <c r="M92" s="26">
        <f t="shared" si="13"/>
        <v>66.333333333333329</v>
      </c>
      <c r="N92" s="26">
        <f t="shared" si="14"/>
        <v>0</v>
      </c>
    </row>
    <row r="93" spans="9:14" x14ac:dyDescent="0.25">
      <c r="I93" s="27">
        <v>20121</v>
      </c>
      <c r="J93" s="27">
        <f t="shared" si="9"/>
        <v>44348</v>
      </c>
      <c r="K93" s="1">
        <f t="shared" si="10"/>
        <v>66</v>
      </c>
      <c r="L93" s="1">
        <f t="shared" si="11"/>
        <v>4</v>
      </c>
      <c r="M93" s="26">
        <f t="shared" si="13"/>
        <v>66.333333333333329</v>
      </c>
      <c r="N93" s="26">
        <f t="shared" si="14"/>
        <v>0</v>
      </c>
    </row>
    <row r="94" spans="9:14" x14ac:dyDescent="0.25">
      <c r="I94" s="27">
        <v>20149</v>
      </c>
      <c r="J94" s="27">
        <f t="shared" si="9"/>
        <v>44378</v>
      </c>
      <c r="K94" s="1">
        <f t="shared" si="10"/>
        <v>66</v>
      </c>
      <c r="L94" s="1">
        <f t="shared" si="11"/>
        <v>4</v>
      </c>
      <c r="M94" s="26">
        <f t="shared" si="13"/>
        <v>66.333333333333329</v>
      </c>
      <c r="N94" s="26">
        <f t="shared" si="14"/>
        <v>0</v>
      </c>
    </row>
    <row r="95" spans="9:14" x14ac:dyDescent="0.25">
      <c r="I95" s="27">
        <v>20180</v>
      </c>
      <c r="J95" s="27">
        <f t="shared" si="9"/>
        <v>44409</v>
      </c>
      <c r="K95" s="1">
        <f t="shared" si="10"/>
        <v>66</v>
      </c>
      <c r="L95" s="1">
        <f t="shared" si="11"/>
        <v>4</v>
      </c>
      <c r="M95" s="26">
        <f t="shared" si="13"/>
        <v>66.333333333333329</v>
      </c>
      <c r="N95" s="26">
        <f t="shared" si="14"/>
        <v>0</v>
      </c>
    </row>
    <row r="96" spans="9:14" x14ac:dyDescent="0.25">
      <c r="I96" s="27">
        <v>20210</v>
      </c>
      <c r="J96" s="27">
        <f t="shared" si="9"/>
        <v>44440</v>
      </c>
      <c r="K96" s="1">
        <f t="shared" si="10"/>
        <v>66</v>
      </c>
      <c r="L96" s="1">
        <f t="shared" si="11"/>
        <v>4</v>
      </c>
      <c r="M96" s="26">
        <f t="shared" si="13"/>
        <v>66.333333333333329</v>
      </c>
      <c r="N96" s="26">
        <f t="shared" si="14"/>
        <v>0</v>
      </c>
    </row>
    <row r="97" spans="9:14" x14ac:dyDescent="0.25">
      <c r="I97" s="27">
        <v>20241</v>
      </c>
      <c r="J97" s="27">
        <f t="shared" si="9"/>
        <v>44470</v>
      </c>
      <c r="K97" s="1">
        <f t="shared" si="10"/>
        <v>66</v>
      </c>
      <c r="L97" s="1">
        <f t="shared" si="11"/>
        <v>4</v>
      </c>
      <c r="M97" s="26">
        <f t="shared" si="13"/>
        <v>66.333333333333329</v>
      </c>
      <c r="N97" s="26">
        <f t="shared" si="14"/>
        <v>0</v>
      </c>
    </row>
    <row r="98" spans="9:14" x14ac:dyDescent="0.25">
      <c r="I98" s="27">
        <v>20271</v>
      </c>
      <c r="J98" s="27">
        <f t="shared" si="9"/>
        <v>44501</v>
      </c>
      <c r="K98" s="1">
        <f t="shared" si="10"/>
        <v>66</v>
      </c>
      <c r="L98" s="1">
        <f t="shared" si="11"/>
        <v>4</v>
      </c>
      <c r="M98" s="26">
        <f t="shared" si="13"/>
        <v>66.333333333333329</v>
      </c>
      <c r="N98" s="26">
        <f t="shared" si="14"/>
        <v>0</v>
      </c>
    </row>
    <row r="99" spans="9:14" x14ac:dyDescent="0.25">
      <c r="I99" s="27">
        <v>20302</v>
      </c>
      <c r="J99" s="27">
        <f t="shared" si="9"/>
        <v>44531</v>
      </c>
      <c r="K99" s="1">
        <f t="shared" si="10"/>
        <v>66</v>
      </c>
      <c r="L99" s="1">
        <f t="shared" si="11"/>
        <v>4</v>
      </c>
      <c r="M99" s="26">
        <f t="shared" si="13"/>
        <v>66.333333333333329</v>
      </c>
      <c r="N99" s="26">
        <f t="shared" si="14"/>
        <v>0</v>
      </c>
    </row>
    <row r="100" spans="9:14" x14ac:dyDescent="0.25">
      <c r="I100" s="27">
        <v>20333</v>
      </c>
      <c r="J100" s="27">
        <f t="shared" si="9"/>
        <v>44652</v>
      </c>
      <c r="K100" s="1">
        <f t="shared" si="10"/>
        <v>66</v>
      </c>
      <c r="L100" s="1">
        <f t="shared" si="11"/>
        <v>7</v>
      </c>
      <c r="M100" s="26">
        <f t="shared" si="13"/>
        <v>66.583333333333329</v>
      </c>
      <c r="N100" s="26">
        <f t="shared" si="14"/>
        <v>0</v>
      </c>
    </row>
    <row r="101" spans="9:14" x14ac:dyDescent="0.25">
      <c r="I101" s="27">
        <v>20363</v>
      </c>
      <c r="J101" s="27">
        <f t="shared" si="9"/>
        <v>44682</v>
      </c>
      <c r="K101" s="1">
        <f t="shared" si="10"/>
        <v>66</v>
      </c>
      <c r="L101" s="1">
        <f t="shared" si="11"/>
        <v>7</v>
      </c>
      <c r="M101" s="26">
        <f t="shared" si="13"/>
        <v>66.583333333333329</v>
      </c>
      <c r="N101" s="26">
        <f t="shared" si="14"/>
        <v>0</v>
      </c>
    </row>
    <row r="102" spans="9:14" x14ac:dyDescent="0.25">
      <c r="I102" s="27">
        <v>20394</v>
      </c>
      <c r="J102" s="27">
        <f t="shared" si="9"/>
        <v>44713</v>
      </c>
      <c r="K102" s="1">
        <f t="shared" si="10"/>
        <v>66</v>
      </c>
      <c r="L102" s="1">
        <f t="shared" si="11"/>
        <v>7</v>
      </c>
      <c r="M102" s="26">
        <f t="shared" si="13"/>
        <v>66.583333333333329</v>
      </c>
      <c r="N102" s="26">
        <f t="shared" si="14"/>
        <v>0</v>
      </c>
    </row>
    <row r="103" spans="9:14" x14ac:dyDescent="0.25">
      <c r="I103" s="27">
        <v>20424</v>
      </c>
      <c r="J103" s="27">
        <f t="shared" si="9"/>
        <v>44743</v>
      </c>
      <c r="K103" s="1">
        <f t="shared" si="10"/>
        <v>66</v>
      </c>
      <c r="L103" s="1">
        <f t="shared" si="11"/>
        <v>7</v>
      </c>
      <c r="M103" s="26">
        <f t="shared" si="13"/>
        <v>66.583333333333329</v>
      </c>
      <c r="N103" s="26">
        <f t="shared" si="14"/>
        <v>0</v>
      </c>
    </row>
    <row r="104" spans="9:14" x14ac:dyDescent="0.25">
      <c r="I104" s="27">
        <v>20455</v>
      </c>
      <c r="J104" s="27">
        <f t="shared" ref="J104:J163" si="15">DATE(YEAR(I104)+65,MONTH(I104)+VLOOKUP(I104,F$4:G$14,2),DAY(I104))</f>
        <v>44774</v>
      </c>
      <c r="K104" s="1">
        <f t="shared" ref="K104:K163" si="16">DATEDIF(I104,J104,"y")</f>
        <v>66</v>
      </c>
      <c r="L104" s="1">
        <f t="shared" ref="L104:L163" si="17">MOD(DATEDIF(I104,J104,"m"),12)</f>
        <v>7</v>
      </c>
      <c r="M104" s="26">
        <f t="shared" si="13"/>
        <v>66.583333333333329</v>
      </c>
      <c r="N104" s="26">
        <f t="shared" si="14"/>
        <v>0</v>
      </c>
    </row>
    <row r="105" spans="9:14" x14ac:dyDescent="0.25">
      <c r="I105" s="27">
        <v>20486</v>
      </c>
      <c r="J105" s="27">
        <f t="shared" si="15"/>
        <v>44805</v>
      </c>
      <c r="K105" s="1">
        <f t="shared" si="16"/>
        <v>66</v>
      </c>
      <c r="L105" s="1">
        <f t="shared" si="17"/>
        <v>7</v>
      </c>
      <c r="M105" s="26">
        <f t="shared" si="13"/>
        <v>66.583333333333329</v>
      </c>
      <c r="N105" s="26">
        <f t="shared" si="14"/>
        <v>0</v>
      </c>
    </row>
    <row r="106" spans="9:14" x14ac:dyDescent="0.25">
      <c r="I106" s="27">
        <v>20515</v>
      </c>
      <c r="J106" s="27">
        <f t="shared" si="15"/>
        <v>44835</v>
      </c>
      <c r="K106" s="1">
        <f t="shared" si="16"/>
        <v>66</v>
      </c>
      <c r="L106" s="1">
        <f t="shared" si="17"/>
        <v>7</v>
      </c>
      <c r="M106" s="26">
        <f t="shared" si="13"/>
        <v>66.583333333333329</v>
      </c>
      <c r="N106" s="26">
        <f t="shared" si="14"/>
        <v>0</v>
      </c>
    </row>
    <row r="107" spans="9:14" x14ac:dyDescent="0.25">
      <c r="I107" s="27">
        <v>20546</v>
      </c>
      <c r="J107" s="27">
        <f t="shared" si="15"/>
        <v>44866</v>
      </c>
      <c r="K107" s="1">
        <f t="shared" si="16"/>
        <v>66</v>
      </c>
      <c r="L107" s="1">
        <f t="shared" si="17"/>
        <v>7</v>
      </c>
      <c r="M107" s="26">
        <f t="shared" si="13"/>
        <v>66.583333333333329</v>
      </c>
      <c r="N107" s="26">
        <f t="shared" si="14"/>
        <v>0</v>
      </c>
    </row>
    <row r="108" spans="9:14" x14ac:dyDescent="0.25">
      <c r="I108" s="27">
        <v>20576</v>
      </c>
      <c r="J108" s="27">
        <f t="shared" si="15"/>
        <v>44896</v>
      </c>
      <c r="K108" s="1">
        <f t="shared" si="16"/>
        <v>66</v>
      </c>
      <c r="L108" s="1">
        <f t="shared" si="17"/>
        <v>7</v>
      </c>
      <c r="M108" s="26">
        <f t="shared" si="13"/>
        <v>66.583333333333329</v>
      </c>
      <c r="N108" s="26">
        <f t="shared" si="14"/>
        <v>0</v>
      </c>
    </row>
    <row r="109" spans="9:14" x14ac:dyDescent="0.25">
      <c r="I109" s="27">
        <v>20607</v>
      </c>
      <c r="J109" s="27">
        <f t="shared" si="15"/>
        <v>45017</v>
      </c>
      <c r="K109" s="1">
        <f t="shared" si="16"/>
        <v>66</v>
      </c>
      <c r="L109" s="1">
        <f t="shared" si="17"/>
        <v>10</v>
      </c>
      <c r="M109" s="26">
        <f t="shared" si="13"/>
        <v>66.833333333333329</v>
      </c>
      <c r="N109" s="26">
        <f t="shared" si="14"/>
        <v>0</v>
      </c>
    </row>
    <row r="110" spans="9:14" x14ac:dyDescent="0.25">
      <c r="I110" s="27">
        <v>20637</v>
      </c>
      <c r="J110" s="27">
        <f t="shared" si="15"/>
        <v>45047</v>
      </c>
      <c r="K110" s="1">
        <f t="shared" si="16"/>
        <v>66</v>
      </c>
      <c r="L110" s="1">
        <f t="shared" si="17"/>
        <v>10</v>
      </c>
      <c r="M110" s="26">
        <f t="shared" si="13"/>
        <v>66.833333333333329</v>
      </c>
      <c r="N110" s="26">
        <f t="shared" si="14"/>
        <v>0</v>
      </c>
    </row>
    <row r="111" spans="9:14" x14ac:dyDescent="0.25">
      <c r="I111" s="27">
        <v>20668</v>
      </c>
      <c r="J111" s="27">
        <f t="shared" si="15"/>
        <v>45078</v>
      </c>
      <c r="K111" s="1">
        <f t="shared" si="16"/>
        <v>66</v>
      </c>
      <c r="L111" s="1">
        <f t="shared" si="17"/>
        <v>10</v>
      </c>
      <c r="M111" s="26">
        <f t="shared" si="13"/>
        <v>66.833333333333329</v>
      </c>
      <c r="N111" s="26">
        <f t="shared" si="14"/>
        <v>0</v>
      </c>
    </row>
    <row r="112" spans="9:14" x14ac:dyDescent="0.25">
      <c r="I112" s="27">
        <v>20699</v>
      </c>
      <c r="J112" s="27">
        <f t="shared" si="15"/>
        <v>45108</v>
      </c>
      <c r="K112" s="1">
        <f t="shared" si="16"/>
        <v>66</v>
      </c>
      <c r="L112" s="1">
        <f t="shared" si="17"/>
        <v>10</v>
      </c>
      <c r="M112" s="26">
        <f t="shared" si="13"/>
        <v>66.833333333333329</v>
      </c>
      <c r="N112" s="26">
        <f t="shared" si="14"/>
        <v>0</v>
      </c>
    </row>
    <row r="113" spans="9:14" x14ac:dyDescent="0.25">
      <c r="I113" s="27">
        <v>20729</v>
      </c>
      <c r="J113" s="27">
        <f t="shared" si="15"/>
        <v>45139</v>
      </c>
      <c r="K113" s="1">
        <f t="shared" si="16"/>
        <v>66</v>
      </c>
      <c r="L113" s="1">
        <f t="shared" si="17"/>
        <v>10</v>
      </c>
      <c r="M113" s="26">
        <f t="shared" si="13"/>
        <v>66.833333333333329</v>
      </c>
      <c r="N113" s="26">
        <f t="shared" si="14"/>
        <v>0</v>
      </c>
    </row>
    <row r="114" spans="9:14" x14ac:dyDescent="0.25">
      <c r="I114" s="27">
        <v>20760</v>
      </c>
      <c r="J114" s="27">
        <f t="shared" si="15"/>
        <v>45170</v>
      </c>
      <c r="K114" s="1">
        <f t="shared" si="16"/>
        <v>66</v>
      </c>
      <c r="L114" s="1">
        <f t="shared" si="17"/>
        <v>10</v>
      </c>
      <c r="M114" s="26">
        <f t="shared" si="13"/>
        <v>66.833333333333329</v>
      </c>
      <c r="N114" s="26">
        <f t="shared" si="14"/>
        <v>0</v>
      </c>
    </row>
    <row r="115" spans="9:14" x14ac:dyDescent="0.25">
      <c r="I115" s="27">
        <v>20790</v>
      </c>
      <c r="J115" s="27">
        <f t="shared" si="15"/>
        <v>45200</v>
      </c>
      <c r="K115" s="1">
        <f t="shared" si="16"/>
        <v>66</v>
      </c>
      <c r="L115" s="1">
        <f t="shared" si="17"/>
        <v>10</v>
      </c>
      <c r="M115" s="26">
        <f t="shared" si="13"/>
        <v>66.833333333333329</v>
      </c>
      <c r="N115" s="26">
        <f t="shared" si="14"/>
        <v>0</v>
      </c>
    </row>
    <row r="116" spans="9:14" x14ac:dyDescent="0.25">
      <c r="I116" s="27">
        <v>20821</v>
      </c>
      <c r="J116" s="27">
        <f t="shared" si="15"/>
        <v>45231</v>
      </c>
      <c r="K116" s="1">
        <f t="shared" si="16"/>
        <v>66</v>
      </c>
      <c r="L116" s="1">
        <f t="shared" si="17"/>
        <v>10</v>
      </c>
      <c r="M116" s="26">
        <f t="shared" si="13"/>
        <v>66.833333333333329</v>
      </c>
      <c r="N116" s="26">
        <f t="shared" si="14"/>
        <v>0</v>
      </c>
    </row>
    <row r="117" spans="9:14" x14ac:dyDescent="0.25">
      <c r="I117" s="27">
        <v>20852</v>
      </c>
      <c r="J117" s="27">
        <f t="shared" si="15"/>
        <v>45261</v>
      </c>
      <c r="K117" s="1">
        <f t="shared" si="16"/>
        <v>66</v>
      </c>
      <c r="L117" s="1">
        <f t="shared" si="17"/>
        <v>10</v>
      </c>
      <c r="M117" s="26">
        <f t="shared" si="13"/>
        <v>66.833333333333329</v>
      </c>
      <c r="N117" s="26">
        <f t="shared" si="14"/>
        <v>0</v>
      </c>
    </row>
    <row r="118" spans="9:14" x14ac:dyDescent="0.25">
      <c r="I118" s="27">
        <v>20880</v>
      </c>
      <c r="J118" s="27">
        <f t="shared" si="15"/>
        <v>45352</v>
      </c>
      <c r="K118" s="1">
        <f t="shared" si="16"/>
        <v>67</v>
      </c>
      <c r="L118" s="1">
        <f t="shared" si="17"/>
        <v>0</v>
      </c>
      <c r="M118" s="26">
        <f t="shared" si="13"/>
        <v>67</v>
      </c>
      <c r="N118" s="26">
        <f t="shared" si="14"/>
        <v>0</v>
      </c>
    </row>
    <row r="119" spans="9:14" x14ac:dyDescent="0.25">
      <c r="I119" s="27">
        <v>20911</v>
      </c>
      <c r="J119" s="27">
        <f t="shared" si="15"/>
        <v>45383</v>
      </c>
      <c r="K119" s="1">
        <f t="shared" si="16"/>
        <v>67</v>
      </c>
      <c r="L119" s="1">
        <f t="shared" si="17"/>
        <v>0</v>
      </c>
      <c r="M119" s="26">
        <f t="shared" si="13"/>
        <v>67</v>
      </c>
      <c r="N119" s="26">
        <f t="shared" si="14"/>
        <v>0</v>
      </c>
    </row>
    <row r="120" spans="9:14" x14ac:dyDescent="0.25">
      <c r="I120" s="27">
        <v>20941</v>
      </c>
      <c r="J120" s="27">
        <f t="shared" si="15"/>
        <v>45413</v>
      </c>
      <c r="K120" s="1">
        <f t="shared" si="16"/>
        <v>67</v>
      </c>
      <c r="L120" s="1">
        <f t="shared" si="17"/>
        <v>0</v>
      </c>
      <c r="M120" s="26">
        <f t="shared" si="13"/>
        <v>67</v>
      </c>
      <c r="N120" s="26">
        <f t="shared" si="14"/>
        <v>0</v>
      </c>
    </row>
    <row r="121" spans="9:14" x14ac:dyDescent="0.25">
      <c r="I121" s="27">
        <v>20972</v>
      </c>
      <c r="J121" s="27">
        <f t="shared" si="15"/>
        <v>45444</v>
      </c>
      <c r="K121" s="1">
        <f t="shared" si="16"/>
        <v>67</v>
      </c>
      <c r="L121" s="1">
        <f t="shared" si="17"/>
        <v>0</v>
      </c>
      <c r="M121" s="26">
        <f t="shared" si="13"/>
        <v>67</v>
      </c>
      <c r="N121" s="26">
        <f t="shared" si="14"/>
        <v>0</v>
      </c>
    </row>
    <row r="122" spans="9:14" x14ac:dyDescent="0.25">
      <c r="I122" s="27">
        <v>21002</v>
      </c>
      <c r="J122" s="27">
        <f t="shared" si="15"/>
        <v>45474</v>
      </c>
      <c r="K122" s="1">
        <f t="shared" si="16"/>
        <v>67</v>
      </c>
      <c r="L122" s="1">
        <f t="shared" si="17"/>
        <v>0</v>
      </c>
      <c r="M122" s="26">
        <f t="shared" si="13"/>
        <v>67</v>
      </c>
      <c r="N122" s="26">
        <f t="shared" si="14"/>
        <v>0</v>
      </c>
    </row>
    <row r="123" spans="9:14" x14ac:dyDescent="0.25">
      <c r="I123" s="27">
        <v>21033</v>
      </c>
      <c r="J123" s="27">
        <f t="shared" si="15"/>
        <v>45505</v>
      </c>
      <c r="K123" s="1">
        <f t="shared" si="16"/>
        <v>67</v>
      </c>
      <c r="L123" s="1">
        <f t="shared" si="17"/>
        <v>0</v>
      </c>
      <c r="M123" s="26">
        <f t="shared" si="13"/>
        <v>67</v>
      </c>
      <c r="N123" s="26">
        <f t="shared" si="14"/>
        <v>0</v>
      </c>
    </row>
    <row r="124" spans="9:14" x14ac:dyDescent="0.25">
      <c r="I124" s="27">
        <v>21064</v>
      </c>
      <c r="J124" s="27">
        <f t="shared" si="15"/>
        <v>45536</v>
      </c>
      <c r="K124" s="1">
        <f t="shared" si="16"/>
        <v>67</v>
      </c>
      <c r="L124" s="1">
        <f t="shared" si="17"/>
        <v>0</v>
      </c>
      <c r="M124" s="26">
        <f t="shared" si="13"/>
        <v>67</v>
      </c>
      <c r="N124" s="26">
        <f t="shared" si="14"/>
        <v>0</v>
      </c>
    </row>
    <row r="125" spans="9:14" x14ac:dyDescent="0.25">
      <c r="I125" s="27">
        <v>21094</v>
      </c>
      <c r="J125" s="27">
        <f t="shared" si="15"/>
        <v>45566</v>
      </c>
      <c r="K125" s="1">
        <f t="shared" si="16"/>
        <v>67</v>
      </c>
      <c r="L125" s="1">
        <f t="shared" si="17"/>
        <v>0</v>
      </c>
      <c r="M125" s="26">
        <f t="shared" si="13"/>
        <v>67</v>
      </c>
      <c r="N125" s="26">
        <f t="shared" si="14"/>
        <v>0</v>
      </c>
    </row>
    <row r="126" spans="9:14" x14ac:dyDescent="0.25">
      <c r="I126" s="27">
        <v>21125</v>
      </c>
      <c r="J126" s="27">
        <f t="shared" si="15"/>
        <v>45597</v>
      </c>
      <c r="K126" s="1">
        <f t="shared" si="16"/>
        <v>67</v>
      </c>
      <c r="L126" s="1">
        <f t="shared" si="17"/>
        <v>0</v>
      </c>
      <c r="M126" s="26">
        <f t="shared" si="13"/>
        <v>67</v>
      </c>
      <c r="N126" s="26">
        <f t="shared" si="14"/>
        <v>0</v>
      </c>
    </row>
    <row r="127" spans="9:14" x14ac:dyDescent="0.25">
      <c r="I127" s="27">
        <v>21155</v>
      </c>
      <c r="J127" s="27">
        <f t="shared" si="15"/>
        <v>45627</v>
      </c>
      <c r="K127" s="1">
        <f t="shared" si="16"/>
        <v>67</v>
      </c>
      <c r="L127" s="1">
        <f t="shared" si="17"/>
        <v>0</v>
      </c>
      <c r="M127" s="26">
        <f t="shared" si="13"/>
        <v>67</v>
      </c>
      <c r="N127" s="26">
        <f t="shared" si="14"/>
        <v>0</v>
      </c>
    </row>
    <row r="128" spans="9:14" x14ac:dyDescent="0.25">
      <c r="I128" s="27">
        <v>21186</v>
      </c>
      <c r="J128" s="27">
        <f t="shared" si="15"/>
        <v>45658</v>
      </c>
      <c r="K128" s="1">
        <f t="shared" si="16"/>
        <v>67</v>
      </c>
      <c r="L128" s="1">
        <f t="shared" si="17"/>
        <v>0</v>
      </c>
      <c r="M128" s="26">
        <f t="shared" si="13"/>
        <v>67</v>
      </c>
      <c r="N128" s="26">
        <f t="shared" si="14"/>
        <v>0</v>
      </c>
    </row>
    <row r="129" spans="9:14" x14ac:dyDescent="0.25">
      <c r="I129" s="27">
        <v>21217</v>
      </c>
      <c r="J129" s="27">
        <f t="shared" si="15"/>
        <v>45689</v>
      </c>
      <c r="K129" s="1">
        <f t="shared" si="16"/>
        <v>67</v>
      </c>
      <c r="L129" s="1">
        <f t="shared" si="17"/>
        <v>0</v>
      </c>
      <c r="M129" s="26">
        <f t="shared" si="13"/>
        <v>67</v>
      </c>
      <c r="N129" s="26">
        <f t="shared" si="14"/>
        <v>0</v>
      </c>
    </row>
    <row r="130" spans="9:14" x14ac:dyDescent="0.25">
      <c r="I130" s="27">
        <v>21245</v>
      </c>
      <c r="J130" s="27">
        <f t="shared" si="15"/>
        <v>45717</v>
      </c>
      <c r="K130" s="1">
        <f t="shared" si="16"/>
        <v>67</v>
      </c>
      <c r="L130" s="1">
        <f t="shared" si="17"/>
        <v>0</v>
      </c>
      <c r="M130" s="26">
        <f t="shared" si="13"/>
        <v>67</v>
      </c>
      <c r="N130" s="26">
        <f t="shared" si="14"/>
        <v>0</v>
      </c>
    </row>
    <row r="131" spans="9:14" x14ac:dyDescent="0.25">
      <c r="I131" s="27">
        <v>21276</v>
      </c>
      <c r="J131" s="27">
        <f t="shared" si="15"/>
        <v>45748</v>
      </c>
      <c r="K131" s="1">
        <f t="shared" si="16"/>
        <v>67</v>
      </c>
      <c r="L131" s="1">
        <f t="shared" si="17"/>
        <v>0</v>
      </c>
      <c r="M131" s="26">
        <f t="shared" si="13"/>
        <v>67</v>
      </c>
      <c r="N131" s="26">
        <f t="shared" si="14"/>
        <v>0</v>
      </c>
    </row>
    <row r="132" spans="9:14" x14ac:dyDescent="0.25">
      <c r="I132" s="27">
        <v>21306</v>
      </c>
      <c r="J132" s="27">
        <f t="shared" si="15"/>
        <v>45778</v>
      </c>
      <c r="K132" s="1">
        <f t="shared" si="16"/>
        <v>67</v>
      </c>
      <c r="L132" s="1">
        <f t="shared" si="17"/>
        <v>0</v>
      </c>
      <c r="M132" s="26">
        <f t="shared" si="13"/>
        <v>67</v>
      </c>
      <c r="N132" s="26">
        <f t="shared" si="14"/>
        <v>0</v>
      </c>
    </row>
    <row r="133" spans="9:14" x14ac:dyDescent="0.25">
      <c r="I133" s="27">
        <v>21337</v>
      </c>
      <c r="J133" s="27">
        <f t="shared" si="15"/>
        <v>45809</v>
      </c>
      <c r="K133" s="1">
        <f t="shared" si="16"/>
        <v>67</v>
      </c>
      <c r="L133" s="1">
        <f t="shared" si="17"/>
        <v>0</v>
      </c>
      <c r="M133" s="26">
        <f t="shared" si="13"/>
        <v>67</v>
      </c>
      <c r="N133" s="26">
        <f t="shared" si="14"/>
        <v>0</v>
      </c>
    </row>
    <row r="134" spans="9:14" x14ac:dyDescent="0.25">
      <c r="I134" s="27">
        <v>21367</v>
      </c>
      <c r="J134" s="27">
        <f t="shared" si="15"/>
        <v>45839</v>
      </c>
      <c r="K134" s="1">
        <f t="shared" si="16"/>
        <v>67</v>
      </c>
      <c r="L134" s="1">
        <f t="shared" si="17"/>
        <v>0</v>
      </c>
      <c r="M134" s="26">
        <f t="shared" si="13"/>
        <v>67</v>
      </c>
      <c r="N134" s="26">
        <f t="shared" si="14"/>
        <v>0</v>
      </c>
    </row>
    <row r="135" spans="9:14" x14ac:dyDescent="0.25">
      <c r="I135" s="27">
        <v>21398</v>
      </c>
      <c r="J135" s="27">
        <f t="shared" si="15"/>
        <v>45870</v>
      </c>
      <c r="K135" s="1">
        <f t="shared" si="16"/>
        <v>67</v>
      </c>
      <c r="L135" s="1">
        <f t="shared" si="17"/>
        <v>0</v>
      </c>
      <c r="M135" s="26">
        <f t="shared" si="13"/>
        <v>67</v>
      </c>
      <c r="N135" s="26">
        <f t="shared" si="14"/>
        <v>0</v>
      </c>
    </row>
    <row r="136" spans="9:14" x14ac:dyDescent="0.25">
      <c r="I136" s="27">
        <v>21429</v>
      </c>
      <c r="J136" s="27">
        <f t="shared" si="15"/>
        <v>45901</v>
      </c>
      <c r="K136" s="1">
        <f t="shared" si="16"/>
        <v>67</v>
      </c>
      <c r="L136" s="1">
        <f t="shared" si="17"/>
        <v>0</v>
      </c>
      <c r="M136" s="26">
        <f t="shared" si="13"/>
        <v>67</v>
      </c>
      <c r="N136" s="26">
        <f t="shared" si="14"/>
        <v>0</v>
      </c>
    </row>
    <row r="137" spans="9:14" x14ac:dyDescent="0.25">
      <c r="I137" s="27">
        <v>21459</v>
      </c>
      <c r="J137" s="27">
        <f t="shared" si="15"/>
        <v>45931</v>
      </c>
      <c r="K137" s="1">
        <f t="shared" si="16"/>
        <v>67</v>
      </c>
      <c r="L137" s="1">
        <f t="shared" si="17"/>
        <v>0</v>
      </c>
      <c r="M137" s="26">
        <f t="shared" ref="M137:M163" si="18">K137+L137/12</f>
        <v>67</v>
      </c>
      <c r="N137" s="26">
        <f t="shared" si="14"/>
        <v>0</v>
      </c>
    </row>
    <row r="138" spans="9:14" x14ac:dyDescent="0.25">
      <c r="I138" s="27">
        <v>21490</v>
      </c>
      <c r="J138" s="27">
        <f t="shared" si="15"/>
        <v>45962</v>
      </c>
      <c r="K138" s="1">
        <f t="shared" si="16"/>
        <v>67</v>
      </c>
      <c r="L138" s="1">
        <f t="shared" si="17"/>
        <v>0</v>
      </c>
      <c r="M138" s="26">
        <f t="shared" si="18"/>
        <v>67</v>
      </c>
      <c r="N138" s="26">
        <f t="shared" si="14"/>
        <v>0</v>
      </c>
    </row>
    <row r="139" spans="9:14" x14ac:dyDescent="0.25">
      <c r="I139" s="27">
        <v>21520</v>
      </c>
      <c r="J139" s="27">
        <f t="shared" si="15"/>
        <v>45992</v>
      </c>
      <c r="K139" s="1">
        <f t="shared" si="16"/>
        <v>67</v>
      </c>
      <c r="L139" s="1">
        <f t="shared" si="17"/>
        <v>0</v>
      </c>
      <c r="M139" s="26">
        <f t="shared" si="18"/>
        <v>67</v>
      </c>
      <c r="N139" s="26">
        <f t="shared" si="14"/>
        <v>0</v>
      </c>
    </row>
    <row r="140" spans="9:14" x14ac:dyDescent="0.25">
      <c r="I140" s="27">
        <v>21551</v>
      </c>
      <c r="J140" s="27">
        <f t="shared" si="15"/>
        <v>46023</v>
      </c>
      <c r="K140" s="1">
        <f t="shared" si="16"/>
        <v>67</v>
      </c>
      <c r="L140" s="1">
        <f t="shared" si="17"/>
        <v>0</v>
      </c>
      <c r="M140" s="26">
        <f t="shared" si="18"/>
        <v>67</v>
      </c>
      <c r="N140" s="26">
        <f t="shared" si="14"/>
        <v>0</v>
      </c>
    </row>
    <row r="141" spans="9:14" x14ac:dyDescent="0.25">
      <c r="I141" s="27">
        <v>21582</v>
      </c>
      <c r="J141" s="27">
        <f t="shared" si="15"/>
        <v>46054</v>
      </c>
      <c r="K141" s="1">
        <f t="shared" si="16"/>
        <v>67</v>
      </c>
      <c r="L141" s="1">
        <f t="shared" si="17"/>
        <v>0</v>
      </c>
      <c r="M141" s="26">
        <f t="shared" si="18"/>
        <v>67</v>
      </c>
      <c r="N141" s="26">
        <f t="shared" si="14"/>
        <v>0</v>
      </c>
    </row>
    <row r="142" spans="9:14" x14ac:dyDescent="0.25">
      <c r="I142" s="27">
        <v>21610</v>
      </c>
      <c r="J142" s="27">
        <f t="shared" si="15"/>
        <v>46082</v>
      </c>
      <c r="K142" s="1">
        <f t="shared" si="16"/>
        <v>67</v>
      </c>
      <c r="L142" s="1">
        <f t="shared" si="17"/>
        <v>0</v>
      </c>
      <c r="M142" s="26">
        <f t="shared" si="18"/>
        <v>67</v>
      </c>
      <c r="N142" s="26">
        <f t="shared" si="14"/>
        <v>67</v>
      </c>
    </row>
    <row r="143" spans="9:14" x14ac:dyDescent="0.25">
      <c r="I143" s="27">
        <v>21641</v>
      </c>
      <c r="J143" s="27">
        <f t="shared" si="15"/>
        <v>46113</v>
      </c>
      <c r="K143" s="1">
        <f t="shared" si="16"/>
        <v>67</v>
      </c>
      <c r="L143" s="1">
        <f t="shared" si="17"/>
        <v>0</v>
      </c>
      <c r="M143" s="26">
        <f t="shared" si="18"/>
        <v>67</v>
      </c>
      <c r="N143" s="26">
        <f t="shared" si="14"/>
        <v>0</v>
      </c>
    </row>
    <row r="144" spans="9:14" x14ac:dyDescent="0.25">
      <c r="I144" s="27">
        <v>21671</v>
      </c>
      <c r="J144" s="27">
        <f t="shared" si="15"/>
        <v>46143</v>
      </c>
      <c r="K144" s="1">
        <f t="shared" si="16"/>
        <v>67</v>
      </c>
      <c r="L144" s="1">
        <f t="shared" si="17"/>
        <v>0</v>
      </c>
      <c r="M144" s="26">
        <f t="shared" si="18"/>
        <v>67</v>
      </c>
      <c r="N144" s="26">
        <f t="shared" si="14"/>
        <v>0</v>
      </c>
    </row>
    <row r="145" spans="9:14" x14ac:dyDescent="0.25">
      <c r="I145" s="27">
        <v>21702</v>
      </c>
      <c r="J145" s="27">
        <f t="shared" si="15"/>
        <v>46174</v>
      </c>
      <c r="K145" s="1">
        <f t="shared" si="16"/>
        <v>67</v>
      </c>
      <c r="L145" s="1">
        <f t="shared" si="17"/>
        <v>0</v>
      </c>
      <c r="M145" s="26">
        <f t="shared" si="18"/>
        <v>67</v>
      </c>
      <c r="N145" s="26">
        <f t="shared" si="14"/>
        <v>0</v>
      </c>
    </row>
    <row r="146" spans="9:14" x14ac:dyDescent="0.25">
      <c r="I146" s="27">
        <v>21732</v>
      </c>
      <c r="J146" s="27">
        <f t="shared" si="15"/>
        <v>46204</v>
      </c>
      <c r="K146" s="1">
        <f t="shared" si="16"/>
        <v>67</v>
      </c>
      <c r="L146" s="1">
        <f t="shared" si="17"/>
        <v>0</v>
      </c>
      <c r="M146" s="26">
        <f t="shared" si="18"/>
        <v>67</v>
      </c>
      <c r="N146" s="26">
        <f t="shared" si="14"/>
        <v>0</v>
      </c>
    </row>
    <row r="147" spans="9:14" x14ac:dyDescent="0.25">
      <c r="I147" s="27">
        <v>21763</v>
      </c>
      <c r="J147" s="27">
        <f t="shared" si="15"/>
        <v>46235</v>
      </c>
      <c r="K147" s="1">
        <f t="shared" si="16"/>
        <v>67</v>
      </c>
      <c r="L147" s="1">
        <f t="shared" si="17"/>
        <v>0</v>
      </c>
      <c r="M147" s="26">
        <f t="shared" si="18"/>
        <v>67</v>
      </c>
      <c r="N147" s="26">
        <f t="shared" si="14"/>
        <v>0</v>
      </c>
    </row>
    <row r="148" spans="9:14" x14ac:dyDescent="0.25">
      <c r="I148" s="27">
        <v>21794</v>
      </c>
      <c r="J148" s="27">
        <f t="shared" si="15"/>
        <v>46266</v>
      </c>
      <c r="K148" s="1">
        <f t="shared" si="16"/>
        <v>67</v>
      </c>
      <c r="L148" s="1">
        <f t="shared" si="17"/>
        <v>0</v>
      </c>
      <c r="M148" s="26">
        <f t="shared" si="18"/>
        <v>67</v>
      </c>
      <c r="N148" s="26">
        <f t="shared" si="14"/>
        <v>0</v>
      </c>
    </row>
    <row r="149" spans="9:14" x14ac:dyDescent="0.25">
      <c r="I149" s="27">
        <v>21824</v>
      </c>
      <c r="J149" s="27">
        <f t="shared" si="15"/>
        <v>46296</v>
      </c>
      <c r="K149" s="1">
        <f t="shared" si="16"/>
        <v>67</v>
      </c>
      <c r="L149" s="1">
        <f t="shared" si="17"/>
        <v>0</v>
      </c>
      <c r="M149" s="26">
        <f t="shared" si="18"/>
        <v>67</v>
      </c>
      <c r="N149" s="26">
        <f t="shared" ref="N149:N163" si="19">IF(I149=LOOKUP(C$3,I:I),M149,0)</f>
        <v>0</v>
      </c>
    </row>
    <row r="150" spans="9:14" x14ac:dyDescent="0.25">
      <c r="I150" s="27">
        <v>21855</v>
      </c>
      <c r="J150" s="27">
        <f t="shared" si="15"/>
        <v>46327</v>
      </c>
      <c r="K150" s="1">
        <f t="shared" si="16"/>
        <v>67</v>
      </c>
      <c r="L150" s="1">
        <f t="shared" si="17"/>
        <v>0</v>
      </c>
      <c r="M150" s="26">
        <f t="shared" si="18"/>
        <v>67</v>
      </c>
      <c r="N150" s="26">
        <f t="shared" si="19"/>
        <v>0</v>
      </c>
    </row>
    <row r="151" spans="9:14" x14ac:dyDescent="0.25">
      <c r="I151" s="27">
        <v>21885</v>
      </c>
      <c r="J151" s="27">
        <f t="shared" si="15"/>
        <v>46357</v>
      </c>
      <c r="K151" s="1">
        <f t="shared" si="16"/>
        <v>67</v>
      </c>
      <c r="L151" s="1">
        <f t="shared" si="17"/>
        <v>0</v>
      </c>
      <c r="M151" s="26">
        <f t="shared" si="18"/>
        <v>67</v>
      </c>
      <c r="N151" s="26">
        <f t="shared" si="19"/>
        <v>0</v>
      </c>
    </row>
    <row r="152" spans="9:14" x14ac:dyDescent="0.25">
      <c r="I152" s="27">
        <v>21916</v>
      </c>
      <c r="J152" s="27">
        <f t="shared" si="15"/>
        <v>46388</v>
      </c>
      <c r="K152" s="1">
        <f t="shared" si="16"/>
        <v>67</v>
      </c>
      <c r="L152" s="1">
        <f t="shared" si="17"/>
        <v>0</v>
      </c>
      <c r="M152" s="26">
        <f t="shared" si="18"/>
        <v>67</v>
      </c>
      <c r="N152" s="26">
        <f t="shared" si="19"/>
        <v>0</v>
      </c>
    </row>
    <row r="153" spans="9:14" x14ac:dyDescent="0.25">
      <c r="I153" s="27">
        <v>21947</v>
      </c>
      <c r="J153" s="27">
        <f t="shared" si="15"/>
        <v>46419</v>
      </c>
      <c r="K153" s="1">
        <f t="shared" si="16"/>
        <v>67</v>
      </c>
      <c r="L153" s="1">
        <f t="shared" si="17"/>
        <v>0</v>
      </c>
      <c r="M153" s="26">
        <f t="shared" si="18"/>
        <v>67</v>
      </c>
      <c r="N153" s="26">
        <f t="shared" si="19"/>
        <v>0</v>
      </c>
    </row>
    <row r="154" spans="9:14" x14ac:dyDescent="0.25">
      <c r="I154" s="27">
        <v>21976</v>
      </c>
      <c r="J154" s="27">
        <f t="shared" si="15"/>
        <v>46447</v>
      </c>
      <c r="K154" s="1">
        <f t="shared" si="16"/>
        <v>67</v>
      </c>
      <c r="L154" s="1">
        <f t="shared" si="17"/>
        <v>0</v>
      </c>
      <c r="M154" s="26">
        <f t="shared" si="18"/>
        <v>67</v>
      </c>
      <c r="N154" s="26">
        <f t="shared" si="19"/>
        <v>0</v>
      </c>
    </row>
    <row r="155" spans="9:14" x14ac:dyDescent="0.25">
      <c r="I155" s="27">
        <v>22007</v>
      </c>
      <c r="J155" s="27">
        <f t="shared" si="15"/>
        <v>46478</v>
      </c>
      <c r="K155" s="1">
        <f t="shared" si="16"/>
        <v>67</v>
      </c>
      <c r="L155" s="1">
        <f t="shared" si="17"/>
        <v>0</v>
      </c>
      <c r="M155" s="26">
        <f t="shared" si="18"/>
        <v>67</v>
      </c>
      <c r="N155" s="26">
        <f t="shared" si="19"/>
        <v>0</v>
      </c>
    </row>
    <row r="156" spans="9:14" x14ac:dyDescent="0.25">
      <c r="I156" s="27">
        <v>22037</v>
      </c>
      <c r="J156" s="27">
        <f t="shared" si="15"/>
        <v>46508</v>
      </c>
      <c r="K156" s="1">
        <f t="shared" si="16"/>
        <v>67</v>
      </c>
      <c r="L156" s="1">
        <f t="shared" si="17"/>
        <v>0</v>
      </c>
      <c r="M156" s="26">
        <f t="shared" si="18"/>
        <v>67</v>
      </c>
      <c r="N156" s="26">
        <f t="shared" si="19"/>
        <v>0</v>
      </c>
    </row>
    <row r="157" spans="9:14" x14ac:dyDescent="0.25">
      <c r="I157" s="27">
        <v>22068</v>
      </c>
      <c r="J157" s="27">
        <f t="shared" si="15"/>
        <v>46539</v>
      </c>
      <c r="K157" s="1">
        <f t="shared" si="16"/>
        <v>67</v>
      </c>
      <c r="L157" s="1">
        <f t="shared" si="17"/>
        <v>0</v>
      </c>
      <c r="M157" s="26">
        <f t="shared" si="18"/>
        <v>67</v>
      </c>
      <c r="N157" s="26">
        <f t="shared" si="19"/>
        <v>0</v>
      </c>
    </row>
    <row r="158" spans="9:14" x14ac:dyDescent="0.25">
      <c r="I158" s="27">
        <v>22098</v>
      </c>
      <c r="J158" s="27">
        <f t="shared" si="15"/>
        <v>46569</v>
      </c>
      <c r="K158" s="1">
        <f t="shared" si="16"/>
        <v>67</v>
      </c>
      <c r="L158" s="1">
        <f t="shared" si="17"/>
        <v>0</v>
      </c>
      <c r="M158" s="26">
        <f t="shared" si="18"/>
        <v>67</v>
      </c>
      <c r="N158" s="26">
        <f t="shared" si="19"/>
        <v>0</v>
      </c>
    </row>
    <row r="159" spans="9:14" x14ac:dyDescent="0.25">
      <c r="I159" s="27">
        <v>22129</v>
      </c>
      <c r="J159" s="27">
        <f t="shared" si="15"/>
        <v>46600</v>
      </c>
      <c r="K159" s="1">
        <f t="shared" si="16"/>
        <v>67</v>
      </c>
      <c r="L159" s="1">
        <f t="shared" si="17"/>
        <v>0</v>
      </c>
      <c r="M159" s="26">
        <f t="shared" si="18"/>
        <v>67</v>
      </c>
      <c r="N159" s="26">
        <f t="shared" si="19"/>
        <v>0</v>
      </c>
    </row>
    <row r="160" spans="9:14" x14ac:dyDescent="0.25">
      <c r="I160" s="27">
        <v>22160</v>
      </c>
      <c r="J160" s="27">
        <f t="shared" si="15"/>
        <v>46631</v>
      </c>
      <c r="K160" s="1">
        <f t="shared" si="16"/>
        <v>67</v>
      </c>
      <c r="L160" s="1">
        <f t="shared" si="17"/>
        <v>0</v>
      </c>
      <c r="M160" s="26">
        <f t="shared" si="18"/>
        <v>67</v>
      </c>
      <c r="N160" s="26">
        <f t="shared" si="19"/>
        <v>0</v>
      </c>
    </row>
    <row r="161" spans="9:14" x14ac:dyDescent="0.25">
      <c r="I161" s="27">
        <v>22190</v>
      </c>
      <c r="J161" s="27">
        <f t="shared" si="15"/>
        <v>46661</v>
      </c>
      <c r="K161" s="1">
        <f t="shared" si="16"/>
        <v>67</v>
      </c>
      <c r="L161" s="1">
        <f t="shared" si="17"/>
        <v>0</v>
      </c>
      <c r="M161" s="26">
        <f t="shared" si="18"/>
        <v>67</v>
      </c>
      <c r="N161" s="26">
        <f t="shared" si="19"/>
        <v>0</v>
      </c>
    </row>
    <row r="162" spans="9:14" x14ac:dyDescent="0.25">
      <c r="I162" s="27">
        <v>22221</v>
      </c>
      <c r="J162" s="27">
        <f t="shared" si="15"/>
        <v>46692</v>
      </c>
      <c r="K162" s="1">
        <f t="shared" si="16"/>
        <v>67</v>
      </c>
      <c r="L162" s="1">
        <f t="shared" si="17"/>
        <v>0</v>
      </c>
      <c r="M162" s="26">
        <f t="shared" si="18"/>
        <v>67</v>
      </c>
      <c r="N162" s="26">
        <f t="shared" si="19"/>
        <v>0</v>
      </c>
    </row>
    <row r="163" spans="9:14" x14ac:dyDescent="0.25">
      <c r="I163" s="27">
        <v>22251</v>
      </c>
      <c r="J163" s="27">
        <f t="shared" si="15"/>
        <v>46722</v>
      </c>
      <c r="K163" s="1">
        <f t="shared" si="16"/>
        <v>67</v>
      </c>
      <c r="L163" s="1">
        <f t="shared" si="17"/>
        <v>0</v>
      </c>
      <c r="M163" s="26">
        <f t="shared" si="18"/>
        <v>67</v>
      </c>
      <c r="N163" s="26">
        <f t="shared" si="19"/>
        <v>0</v>
      </c>
    </row>
  </sheetData>
  <conditionalFormatting sqref="C9:D10">
    <cfRule type="expression" dxfId="0" priority="1">
      <formula>ISERROR(C9)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LEES DIT</vt:lpstr>
      <vt:lpstr>Blad1</vt:lpstr>
    </vt:vector>
  </TitlesOfParts>
  <Company>Excel Tekst en Uitleg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Groot de, W. ( Wim )</dc:creator>
  <cp:lastModifiedBy>Wim de Groot</cp:lastModifiedBy>
  <dcterms:created xsi:type="dcterms:W3CDTF">2020-09-07T08:08:41Z</dcterms:created>
  <dcterms:modified xsi:type="dcterms:W3CDTF">2020-11-03T13:52:03Z</dcterms:modified>
</cp:coreProperties>
</file>